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<sst xmlns="http://schemas.openxmlformats.org/spreadsheetml/2006/main" count="1768" uniqueCount="560">
  <si>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</si>
  <si>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</si>
  <si>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</si>
  <si>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</si>
  <si>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</si>
  <si>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</si>
  <si>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</si>
  <si>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</si>
  <si>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</si>
  <si>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</si>
  <si>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</si>
  <si>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</si>
  <si>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</si>
  <si>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</si>
  <si>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</si>
  <si>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</si>
  <si>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</si>
  <si>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</si>
  <si>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</si>
  <si>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</si>
  <si>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</si>
  <si>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</si>
  <si>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</si>
  <si>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</si>
  <si>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</si>
  <si>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</si>
  <si>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</si>
  <si>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</si>
  <si>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</si>
  <si>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</si>
  <si>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</si>
  <si>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</si>
  <si>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</si>
  <si>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</si>
  <si>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</si>
  <si>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</si>
  <si>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</si>
  <si>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</si>
  <si>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</si>
  <si>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</si>
  <si>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</si>
  <si>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</si>
  <si>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</si>
  <si>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</si>
  <si>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</si>
  <si>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</si>
  <si>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</si>
  <si>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</si>
  <si>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</si>
  <si>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</si>
  <si>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</si>
  <si>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</si>
  <si>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</si>
  <si>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</si>
  <si>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</si>
  <si>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</si>
  <si>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</si>
  <si>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</si>
  <si>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</si>
  <si>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</si>
  <si>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</si>
  <si>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</si>
  <si>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</si>
  <si>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</si>
  <si>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</si>
  <si>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</si>
  <si>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</si>
  <si>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</si>
  <si>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</si>
  <si>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</si>
  <si>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</si>
  <si>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</si>
  <si>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</si>
  <si>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</si>
  <si>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</si>
  <si>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</si>
  <si>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</si>
  <si>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</si>
  <si>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</si>
  <si>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</si>
  <si>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</si>
  <si>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</si>
  <si>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</si>
  <si>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</si>
  <si>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</si>
  <si>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</si>
  <si>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</si>
  <si>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</si>
  <si>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</si>
  <si>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</si>
  <si>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</si>
  <si>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</si>
  <si>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</si>
  <si>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</si>
  <si>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</si>
  <si>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</si>
  <si>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</si>
  <si>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</si>
  <si>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</si>
  <si>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</si>
  <si>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</si>
  <si>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</si>
  <si>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</si>
  <si>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</si>
  <si>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</si>
  <si>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</si>
  <si>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</si>
  <si>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</si>
  <si>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</si>
  <si>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</si>
  <si>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</si>
  <si>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</si>
  <si>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</si>
  <si>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</si>
  <si>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</si>
  <si>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</si>
  <si>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</si>
  <si>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</si>
  <si>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</si>
  <si>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</si>
  <si>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</si>
  <si>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</si>
  <si>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</si>
  <si>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</si>
  <si>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</si>
  <si>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</si>
  <si>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</si>
  <si>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</si>
  <si>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</si>
  <si>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</si>
  <si>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</si>
  <si>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</si>
  <si>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</si>
  <si>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</si>
  <si>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</si>
  <si>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</si>
  <si>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</si>
  <si>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</si>
  <si>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</si>
  <si>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</si>
  <si>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</si>
  <si>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</si>
  <si>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</si>
  <si>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</si>
  <si>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</si>
  <si>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</si>
  <si>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</si>
  <si>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</si>
  <si>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</si>
  <si>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</si>
  <si>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</si>
  <si>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</si>
  <si>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</si>
  <si>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</si>
  <si>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</si>
  <si>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</si>
  <si>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</si>
  <si>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</si>
  <si>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</si>
  <si>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</si>
  <si>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</si>
  <si>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</si>
  <si>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</si>
  <si>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</si>
  <si>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</si>
  <si>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</si>
  <si>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</si>
  <si>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</si>
  <si>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</si>
  <si>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</si>
  <si>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</si>
  <si>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</si>
  <si>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</si>
  <si>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</si>
  <si>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</si>
  <si>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</si>
  <si>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</si>
  <si>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</si>
  <si>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</si>
  <si>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</si>
  <si>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</si>
  <si>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</si>
  <si>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</si>
  <si>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</si>
  <si>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</si>
  <si>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</si>
  <si>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</si>
  <si>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</si>
  <si>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</si>
  <si>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</si>
  <si>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</si>
  <si>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</si>
  <si>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</si>
  <si>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</si>
  <si>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</si>
  <si>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</si>
  <si>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</si>
  <si>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</si>
  <si>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</si>
  <si>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</si>
  <si>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</si>
  <si>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</si>
  <si>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</si>
  <si>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</si>
  <si>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</si>
  <si>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</si>
  <si>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</si>
  <si>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</si>
  <si>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</si>
  <si>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</si>
  <si>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</si>
  <si>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</si>
  <si>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</si>
  <si>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</si>
  <si>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</si>
  <si>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</si>
  <si>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</si>
  <si>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</si>
  <si>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</si>
  <si>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</si>
  <si>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</si>
  <si>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</si>
  <si>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</si>
  <si>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</si>
  <si>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</si>
  <si>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</si>
  <si>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</si>
  <si>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</si>
  <si>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</si>
  <si>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</si>
  <si>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</si>
  <si>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</si>
  <si>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</si>
  <si>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</si>
  <si>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</si>
  <si>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</si>
  <si>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</si>
  <si>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</si>
  <si>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</si>
  <si>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</si>
  <si>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</si>
  <si>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</si>
  <si>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</si>
  <si>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</si>
  <si>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</si>
  <si>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</si>
  <si>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</si>
  <si>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</si>
  <si>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</si>
  <si>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</si>
  <si>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</si>
  <si>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</si>
  <si>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</si>
  <si>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</si>
  <si>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</si>
  <si>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</si>
  <si>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</si>
  <si>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</si>
  <si>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</si>
  <si>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</si>
  <si>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</si>
  <si>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</si>
  <si>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</si>
  <si>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</si>
  <si>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</si>
  <si>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</si>
  <si>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</si>
  <si>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</si>
  <si>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</si>
  <si>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</si>
  <si>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</si>
  <si>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</si>
  <si>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</si>
  <si>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</si>
  <si>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</si>
  <si>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</si>
  <si>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</si>
  <si>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</si>
  <si>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</si>
  <si>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</si>
  <si>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</si>
  <si>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</si>
  <si>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</si>
  <si>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</si>
  <si>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</si>
  <si>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</si>
  <si>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</si>
  <si>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</si>
  <si>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</si>
  <si>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</si>
  <si>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</si>
  <si>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</si>
  <si>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</si>
  <si>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</si>
  <si>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</si>
  <si>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</si>
  <si>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</si>
  <si>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</si>
  <si>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</si>
  <si>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</si>
  <si>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</si>
  <si>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</si>
  <si>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</si>
  <si>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</si>
  <si>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</si>
  <si>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</si>
  <si>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</si>
  <si>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</si>
  <si>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</si>
  <si>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</si>
  <si>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</si>
  <si>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</si>
  <si>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</si>
  <si>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</si>
  <si>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</si>
  <si>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</si>
  <si>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</si>
  <si>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</si>
  <si>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</si>
  <si>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</si>
  <si>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</si>
  <si>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</si>
  <si>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</si>
  <si>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</si>
  <si>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</si>
  <si>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</si>
  <si>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</si>
  <si>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</si>
  <si>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</si>
  <si>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</si>
  <si>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</si>
  <si>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</si>
  <si>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</si>
  <si>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</si>
  <si>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</si>
  <si>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</si>
  <si>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</si>
  <si>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</si>
  <si>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</si>
  <si>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</si>
  <si>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</si>
  <si>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</si>
  <si>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</si>
  <si>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</si>
  <si>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</si>
  <si>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</si>
  <si>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</si>
  <si>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</si>
  <si>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</si>
  <si>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</si>
  <si>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</si>
  <si>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</si>
  <si>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</si>
  <si>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</si>
  <si>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</si>
  <si>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</si>
  <si>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</si>
  <si>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</si>
  <si>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</si>
  <si>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</si>
  <si>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</si>
  <si>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</si>
  <si>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</si>
  <si>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</si>
  <si>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</si>
  <si>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</si>
  <si>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</si>
  <si>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</si>
  <si>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</si>
  <si>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</si>
  <si>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</si>
  <si>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</si>
  <si>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</si>
  <si>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</si>
  <si>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</si>
  <si>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</si>
  <si>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</si>
  <si>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</si>
  <si>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</si>
  <si>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</si>
  <si>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</si>
  <si>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</si>
  <si>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</si>
  <si>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</si>
  <si>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</si>
  <si>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</si>
  <si>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</si>
  <si>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</si>
  <si>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</si>
  <si>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</si>
  <si>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</si>
  <si>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</si>
  <si>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</si>
  <si>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</si>
  <si>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</si>
  <si>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</si>
  <si>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</si>
  <si>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</si>
  <si>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</si>
  <si>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</si>
  <si>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</si>
  <si>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</si>
  <si>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</si>
  <si>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</si>
  <si>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</si>
  <si>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</si>
  <si>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</si>
  <si>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</si>
  <si>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</si>
  <si>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</si>
  <si>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</si>
  <si>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</si>
  <si>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</si>
  <si>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</si>
  <si>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</si>
  <si>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</si>
  <si>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</si>
  <si>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</si>
  <si>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</si>
  <si>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</si>
  <si>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</si>
  <si>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</si>
  <si>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</si>
  <si>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</si>
  <si>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</si>
  <si>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</si>
  <si>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</si>
  <si>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</si>
  <si>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</si>
  <si>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</si>
  <si>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</si>
  <si>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</si>
  <si>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</si>
  <si>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</si>
  <si>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</si>
  <si>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</si>
  <si>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</si>
  <si>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</si>
  <si>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</si>
  <si>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</si>
  <si>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</si>
  <si>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</si>
  <si>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</si>
  <si>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</si>
  <si>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</si>
  <si>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</si>
  <si>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</si>
  <si>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</si>
  <si>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</si>
  <si>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</si>
  <si>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</si>
  <si>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</si>
  <si>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</si>
  <si>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</si>
  <si>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</si>
  <si>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</si>
  <si>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</si>
  <si>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</si>
  <si>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</si>
  <si>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</si>
  <si>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</si>
  <si>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</si>
  <si>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</si>
  <si>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</si>
  <si>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</si>
  <si>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</si>
  <si>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</si>
  <si>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</si>
  <si>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</si>
  <si>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</si>
  <si>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</si>
  <si>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</si>
  <si>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</si>
  <si>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</si>
  <si>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</si>
  <si>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</si>
  <si>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</si>
  <si>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</si>
  <si>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</si>
  <si>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</si>
  <si>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</si>
  <si>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</si>
  <si>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</si>
  <si>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</si>
  <si>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</si>
  <si>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</si>
  <si>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</si>
  <si>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</si>
  <si>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</si>
  <si>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</si>
  <si>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</si>
  <si>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</si>
  <si>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</si>
  <si>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</si>
  <si>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</si>
  <si>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</si>
  <si>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</si>
  <si>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</si>
  <si>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</si>
  <si>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</si>
  <si>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</si>
  <si>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</si>
  <si>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</si>
  <si>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</si>
  <si>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</si>
  <si>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</si>
  <si>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</si>
  <si>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</si>
  <si>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</si>
  <si>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</si>
  <si>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</si>
  <si>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</si>
  <si>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</si>
  <si>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</si>
  <si>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</si>
  <si>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</si>
  <si>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</si>
  <si>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</si>
  <si>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</si>
  <si>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</si>
  <si>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</si>
  <si>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</si>
  <si>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</si>
  <si>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</si>
  <si>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</si>
  <si>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</si>
  <si>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</si>
  <si>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</si>
  <si>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</si>
  <si>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</si>
  <si>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</si>
  <si>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</si>
  <si>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</si>
  <si>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</si>
  <si>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</si>
  <si>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(С учетом изменений)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</si>
  <si>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</si>
  <si>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</si>
  <si>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</si>
  <si>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</si>
  <si>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</si>
  <si>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</si>
  <si>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</si>
  <si>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</si>
  <si>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</si>
  <si>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</si>
  <si>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"30 " декабря 2014  г.                                                                                    </t>
  </si>
  <si>
    <t xml:space="preserve"> " 30 "декабря 2014      г.</t>
  </si>
  <si>
    <t xml:space="preserve">    Дата составления " 30  " 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</si>
  <si>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 </t>
    </r>
    <r>
      <rPr>
        <sz val="10"/>
        <color indexed="8"/>
        <rFont val="Times New Roman"/>
        <family val="1"/>
      </rPr>
      <t>"</t>
    </r>
    <r>
      <rPr>
        <u val="single"/>
        <sz val="10"/>
        <color indexed="8"/>
        <rFont val="Times New Roman"/>
        <family val="1"/>
      </rPr>
      <t xml:space="preserve"> декабря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</si>
  <si>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Муниципальное бюджетное общеобразовательное учреждение "Детский оздоровительный лагерь "Надежда" Уссурийского городского округа</t>
  </si>
  <si>
    <t>Муниципальное бюджетное общеобразовательное учреждение "Детский оздоровительный лагерь"Надежда" Уссурийского городского округа</t>
  </si>
  <si>
    <t>2511007095/251101001</t>
  </si>
  <si>
    <t>и.о. директора МАУ ДОЛ"Надежда"</t>
  </si>
  <si>
    <t>_________  С.И. Братющенко</t>
  </si>
  <si>
    <t>692532 Приморский край, г.Уссурийск, с. Каймановка,ул.Центральная,д.1б</t>
  </si>
  <si>
    <t>Цель – Организация отдыха детей в каникулярное время, предоставление спортивно-оздоровительных услуг населению.</t>
  </si>
  <si>
    <t xml:space="preserve">1) Организация отдыха детей в период школьных каникул;                                                                               2) Организация отдыха детей в субботние и воскресные дни;                                                                             3) Предоставление спортивно-оздоровительных услуг населению, включающих проведение соревнований, спртивных сборов. спартакиад;                                                                                              4) Организация пунктов проката спортивного инвентаря, организация пунктов питания отдыхающих и торговой деятельности для отдыхающих                                     5) Организация международного культурного сотрудничества, международные культурные обмены.                                                              </t>
  </si>
  <si>
    <t>С.И.Братющенко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</si>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</sst>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emf" /><Relationship Id="rId3" Type="http://schemas.openxmlformats.org/officeDocument/2006/relationships/image" Target="../media/image8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0.emf" /><Relationship Id="rId7" Type="http://schemas.openxmlformats.org/officeDocument/2006/relationships/image" Target="../media/image4.emf" /><Relationship Id="rId8" Type="http://schemas.openxmlformats.org/officeDocument/2006/relationships/image" Target="../media/image12.emf" /><Relationship Id="rId9" Type="http://schemas.openxmlformats.org/officeDocument/2006/relationships/image" Target="../media/image16.emf" /><Relationship Id="rId10" Type="http://schemas.openxmlformats.org/officeDocument/2006/relationships/image" Target="../media/image5.emf" /><Relationship Id="rId11" Type="http://schemas.openxmlformats.org/officeDocument/2006/relationships/image" Target="../media/image2.emf" /><Relationship Id="rId12" Type="http://schemas.openxmlformats.org/officeDocument/2006/relationships/image" Target="../media/image17.emf" /><Relationship Id="rId13" Type="http://schemas.openxmlformats.org/officeDocument/2006/relationships/image" Target="../media/image6.emf" /><Relationship Id="rId14" Type="http://schemas.openxmlformats.org/officeDocument/2006/relationships/image" Target="../media/image11.emf" /><Relationship Id="rId15" Type="http://schemas.openxmlformats.org/officeDocument/2006/relationships/image" Target="../media/image3.emf" /><Relationship Id="rId16" Type="http://schemas.openxmlformats.org/officeDocument/2006/relationships/image" Target="../media/image9.emf" /><Relationship Id="rId1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550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D32" sqref="D32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503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68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496</v>
      </c>
      <c r="D3" s="26" t="s">
        <v>528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5755276.75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6416356.31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3660819.47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5024589.91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688291.15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23846.33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0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21442.56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237362.47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9606060</v>
      </c>
      <c r="D20" s="54">
        <f>SUM(D21:D25)</f>
        <v>8511361</v>
      </c>
      <c r="E20" s="54">
        <f>SUM(E21:E25)</f>
        <v>8917800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2131050</v>
      </c>
      <c r="D21" s="46">
        <v>662600</v>
      </c>
      <c r="E21" s="46">
        <v>676600</v>
      </c>
      <c r="F21" s="42" t="s">
        <v>134</v>
      </c>
    </row>
    <row r="22" spans="1:6" ht="12.75">
      <c r="A22" s="42" t="s">
        <v>135</v>
      </c>
      <c r="B22" s="50" t="s">
        <v>136</v>
      </c>
      <c r="C22" s="46"/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7475010</v>
      </c>
      <c r="D25" s="43">
        <f>SUM(D26:D28)</f>
        <v>7848761</v>
      </c>
      <c r="E25" s="43">
        <f>SUM(E26:E28)</f>
        <v>8241200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7475010</v>
      </c>
      <c r="D26" s="46">
        <v>7848761</v>
      </c>
      <c r="E26" s="46">
        <v>8241200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9606060</v>
      </c>
      <c r="D29" s="63">
        <f>SUM(D31:D45)-D41</f>
        <v>8511361</v>
      </c>
      <c r="E29" s="63">
        <f>SUM(E31:E45)-E41</f>
        <v>8917800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510</v>
      </c>
      <c r="C31" s="64">
        <f aca="true" t="shared" si="0" ref="C31:E44">C51+C71+C91+C111</f>
        <v>2828253</v>
      </c>
      <c r="D31" s="64">
        <f t="shared" si="0"/>
        <v>2354628</v>
      </c>
      <c r="E31" s="64">
        <f t="shared" si="0"/>
        <v>2472360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67125</v>
      </c>
      <c r="D32" s="64">
        <f t="shared" si="0"/>
        <v>67200</v>
      </c>
      <c r="E32" s="64">
        <f t="shared" si="0"/>
        <v>70560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411250</v>
      </c>
      <c r="D33" s="64">
        <f t="shared" si="0"/>
        <v>367500</v>
      </c>
      <c r="E33" s="64">
        <f t="shared" si="0"/>
        <v>385875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636334</v>
      </c>
      <c r="D34" s="64">
        <f t="shared" si="0"/>
        <v>555777</v>
      </c>
      <c r="E34" s="64">
        <f t="shared" si="0"/>
        <v>582053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954466</v>
      </c>
      <c r="D35" s="64">
        <f t="shared" si="0"/>
        <v>945248</v>
      </c>
      <c r="E35" s="64">
        <f t="shared" si="0"/>
        <v>974893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147454</v>
      </c>
      <c r="D37" s="64">
        <f t="shared" si="0"/>
        <v>154827</v>
      </c>
      <c r="E37" s="64">
        <f t="shared" si="0"/>
        <v>162568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4005553</v>
      </c>
      <c r="D39" s="64">
        <f t="shared" si="0"/>
        <v>3535931</v>
      </c>
      <c r="E39" s="64">
        <f t="shared" si="0"/>
        <v>3712728</v>
      </c>
      <c r="F39" s="42" t="s">
        <v>185</v>
      </c>
    </row>
    <row r="40" spans="1:6" ht="25.5">
      <c r="A40" s="42" t="s">
        <v>186</v>
      </c>
      <c r="B40" s="50" t="s">
        <v>526</v>
      </c>
      <c r="C40" s="64">
        <f t="shared" si="0"/>
        <v>0</v>
      </c>
      <c r="D40" s="64">
        <f t="shared" si="0"/>
        <v>0</v>
      </c>
      <c r="E40" s="64">
        <f t="shared" si="0"/>
        <v>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345625</v>
      </c>
      <c r="D42" s="64">
        <f t="shared" si="0"/>
        <v>309750</v>
      </c>
      <c r="E42" s="64">
        <f t="shared" si="0"/>
        <v>325238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210000</v>
      </c>
      <c r="D45" s="65">
        <f>SUM(D46:D49)</f>
        <v>220500</v>
      </c>
      <c r="E45" s="65">
        <f>SUM(E46:E49)</f>
        <v>231525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0</v>
      </c>
      <c r="D46" s="64">
        <f t="shared" si="1"/>
        <v>0</v>
      </c>
      <c r="E46" s="64">
        <f t="shared" si="1"/>
        <v>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650</v>
      </c>
      <c r="D47" s="64">
        <f t="shared" si="1"/>
        <v>650</v>
      </c>
      <c r="E47" s="64">
        <f t="shared" si="1"/>
        <v>650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0</v>
      </c>
      <c r="D48" s="64">
        <f t="shared" si="1"/>
        <v>0</v>
      </c>
      <c r="E48" s="64">
        <f t="shared" si="1"/>
        <v>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209350</v>
      </c>
      <c r="D49" s="64">
        <f t="shared" si="1"/>
        <v>219850</v>
      </c>
      <c r="E49" s="64">
        <f t="shared" si="1"/>
        <v>230875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2131050</v>
      </c>
      <c r="D50" s="54">
        <f>SUM(D51:D65)-D61</f>
        <v>662600</v>
      </c>
      <c r="E50" s="54">
        <f>SUM(E51:E65)-E61</f>
        <v>676600</v>
      </c>
      <c r="F50" s="42" t="s">
        <v>217</v>
      </c>
    </row>
    <row r="51" spans="1:6" ht="12.75">
      <c r="A51" s="42" t="s">
        <v>218</v>
      </c>
      <c r="B51" s="50" t="s">
        <v>510</v>
      </c>
      <c r="C51" s="46">
        <v>585750</v>
      </c>
      <c r="D51" s="46">
        <v>0</v>
      </c>
      <c r="E51" s="46">
        <v>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3125</v>
      </c>
      <c r="D52" s="46">
        <v>0</v>
      </c>
      <c r="E52" s="46">
        <v>0</v>
      </c>
      <c r="F52" s="42" t="s">
        <v>222</v>
      </c>
    </row>
    <row r="53" spans="1:6" ht="12.75">
      <c r="A53" s="42" t="s">
        <v>223</v>
      </c>
      <c r="B53" s="50" t="s">
        <v>224</v>
      </c>
      <c r="C53" s="46">
        <v>61250</v>
      </c>
      <c r="D53" s="46">
        <v>0</v>
      </c>
      <c r="E53" s="46">
        <v>0</v>
      </c>
      <c r="F53" s="42" t="s">
        <v>225</v>
      </c>
    </row>
    <row r="54" spans="1:6" ht="12.75">
      <c r="A54" s="42" t="s">
        <v>226</v>
      </c>
      <c r="B54" s="50" t="s">
        <v>227</v>
      </c>
      <c r="C54" s="46">
        <v>186334</v>
      </c>
      <c r="D54" s="46">
        <v>83277</v>
      </c>
      <c r="E54" s="46">
        <v>85928</v>
      </c>
      <c r="F54" s="42" t="s">
        <v>228</v>
      </c>
    </row>
    <row r="55" spans="1:6" ht="12.75">
      <c r="A55" s="42" t="s">
        <v>229</v>
      </c>
      <c r="B55" s="50" t="s">
        <v>527</v>
      </c>
      <c r="C55" s="46">
        <v>605966</v>
      </c>
      <c r="D55" s="46">
        <v>579323</v>
      </c>
      <c r="E55" s="46">
        <v>590672</v>
      </c>
      <c r="F55" s="42" t="s">
        <v>230</v>
      </c>
    </row>
    <row r="56" spans="1:6" ht="12.75">
      <c r="A56" s="42" t="s">
        <v>231</v>
      </c>
      <c r="B56" s="50" t="s">
        <v>175</v>
      </c>
      <c r="C56" s="46">
        <v>0</v>
      </c>
      <c r="D56" s="46">
        <v>0</v>
      </c>
      <c r="E56" s="46">
        <v>0</v>
      </c>
      <c r="F56" s="42" t="s">
        <v>232</v>
      </c>
    </row>
    <row r="57" spans="1:6" ht="12.75">
      <c r="A57" s="42" t="s">
        <v>233</v>
      </c>
      <c r="B57" s="50" t="s">
        <v>234</v>
      </c>
      <c r="C57" s="46">
        <v>0</v>
      </c>
      <c r="D57" s="46">
        <v>0</v>
      </c>
      <c r="E57" s="46">
        <v>0</v>
      </c>
      <c r="F57" s="42" t="s">
        <v>235</v>
      </c>
    </row>
    <row r="58" spans="1:6" ht="12.75">
      <c r="A58" s="42" t="s">
        <v>236</v>
      </c>
      <c r="B58" s="50" t="s">
        <v>237</v>
      </c>
      <c r="C58" s="46">
        <v>0</v>
      </c>
      <c r="D58" s="46">
        <v>0</v>
      </c>
      <c r="E58" s="46">
        <v>0</v>
      </c>
      <c r="F58" s="42" t="s">
        <v>238</v>
      </c>
    </row>
    <row r="59" spans="1:6" ht="12.75">
      <c r="A59" s="42" t="s">
        <v>239</v>
      </c>
      <c r="B59" s="50" t="s">
        <v>240</v>
      </c>
      <c r="C59" s="46">
        <v>638000</v>
      </c>
      <c r="D59" s="46">
        <v>0</v>
      </c>
      <c r="E59" s="46">
        <v>0</v>
      </c>
      <c r="F59" s="42" t="s">
        <v>241</v>
      </c>
    </row>
    <row r="60" spans="1:6" ht="25.5">
      <c r="A60" s="42" t="s">
        <v>242</v>
      </c>
      <c r="B60" s="50" t="s">
        <v>526</v>
      </c>
      <c r="C60" s="46">
        <v>0</v>
      </c>
      <c r="D60" s="46">
        <v>0</v>
      </c>
      <c r="E60" s="46">
        <v>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0</v>
      </c>
      <c r="D61" s="46">
        <v>0</v>
      </c>
      <c r="E61" s="46">
        <v>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50625</v>
      </c>
      <c r="D62" s="46">
        <v>0</v>
      </c>
      <c r="E62" s="46">
        <v>0</v>
      </c>
      <c r="F62" s="42" t="s">
        <v>247</v>
      </c>
    </row>
    <row r="63" spans="1:6" ht="12.75">
      <c r="A63" s="42" t="s">
        <v>248</v>
      </c>
      <c r="B63" s="50" t="s">
        <v>195</v>
      </c>
      <c r="C63" s="46">
        <v>0</v>
      </c>
      <c r="D63" s="46">
        <v>0</v>
      </c>
      <c r="E63" s="46">
        <v>0</v>
      </c>
      <c r="F63" s="42" t="s">
        <v>249</v>
      </c>
    </row>
    <row r="64" spans="1:6" ht="12.75">
      <c r="A64" s="42" t="s">
        <v>250</v>
      </c>
      <c r="B64" s="50" t="s">
        <v>198</v>
      </c>
      <c r="C64" s="46">
        <v>0</v>
      </c>
      <c r="D64" s="46">
        <v>0</v>
      </c>
      <c r="E64" s="46">
        <v>0</v>
      </c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0</v>
      </c>
      <c r="D65" s="43">
        <f>SUM(D66:D69)</f>
        <v>0</v>
      </c>
      <c r="E65" s="43">
        <f>SUM(E66:E69)</f>
        <v>0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0</v>
      </c>
      <c r="D66" s="48">
        <v>0</v>
      </c>
      <c r="E66" s="48">
        <v>0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0</v>
      </c>
      <c r="D67" s="48">
        <v>0</v>
      </c>
      <c r="E67" s="48">
        <v>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0</v>
      </c>
      <c r="D68" s="48">
        <v>0</v>
      </c>
      <c r="E68" s="48">
        <v>0</v>
      </c>
      <c r="F68" s="42" t="s">
        <v>259</v>
      </c>
    </row>
    <row r="69" spans="1:6" ht="12.75">
      <c r="A69" s="42" t="s">
        <v>260</v>
      </c>
      <c r="B69" s="50" t="s">
        <v>213</v>
      </c>
      <c r="C69" s="46">
        <v>0</v>
      </c>
      <c r="D69" s="46">
        <v>0</v>
      </c>
      <c r="E69" s="46">
        <v>0</v>
      </c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0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510</v>
      </c>
      <c r="C71" s="46">
        <v>0</v>
      </c>
      <c r="D71" s="46">
        <v>0</v>
      </c>
      <c r="E71" s="46">
        <v>0</v>
      </c>
      <c r="F71" s="42" t="s">
        <v>266</v>
      </c>
    </row>
    <row r="72" spans="1:6" ht="12.75">
      <c r="A72" s="42" t="s">
        <v>267</v>
      </c>
      <c r="B72" s="50" t="s">
        <v>221</v>
      </c>
      <c r="C72" s="46">
        <v>0</v>
      </c>
      <c r="D72" s="46">
        <v>0</v>
      </c>
      <c r="E72" s="46">
        <v>0</v>
      </c>
      <c r="F72" s="42" t="s">
        <v>268</v>
      </c>
    </row>
    <row r="73" spans="1:6" ht="12.75">
      <c r="A73" s="42" t="s">
        <v>269</v>
      </c>
      <c r="B73" s="50" t="s">
        <v>224</v>
      </c>
      <c r="C73" s="46">
        <v>0</v>
      </c>
      <c r="D73" s="46">
        <v>0</v>
      </c>
      <c r="E73" s="46">
        <v>0</v>
      </c>
      <c r="F73" s="42" t="s">
        <v>270</v>
      </c>
    </row>
    <row r="74" spans="1:6" ht="12.75">
      <c r="A74" s="42" t="s">
        <v>271</v>
      </c>
      <c r="B74" s="50" t="s">
        <v>227</v>
      </c>
      <c r="C74" s="46">
        <v>0</v>
      </c>
      <c r="D74" s="46">
        <v>0</v>
      </c>
      <c r="E74" s="46">
        <v>0</v>
      </c>
      <c r="F74" s="42" t="s">
        <v>272</v>
      </c>
    </row>
    <row r="75" spans="1:6" ht="12.75">
      <c r="A75" s="42" t="s">
        <v>273</v>
      </c>
      <c r="B75" s="50" t="s">
        <v>527</v>
      </c>
      <c r="C75" s="46">
        <v>0</v>
      </c>
      <c r="D75" s="46">
        <v>0</v>
      </c>
      <c r="E75" s="46">
        <v>0</v>
      </c>
      <c r="F75" s="42" t="s">
        <v>274</v>
      </c>
    </row>
    <row r="76" spans="1:6" ht="12.75">
      <c r="A76" s="42" t="s">
        <v>275</v>
      </c>
      <c r="B76" s="50" t="s">
        <v>175</v>
      </c>
      <c r="C76" s="46">
        <v>0</v>
      </c>
      <c r="D76" s="46">
        <v>0</v>
      </c>
      <c r="E76" s="46">
        <v>0</v>
      </c>
      <c r="F76" s="42" t="s">
        <v>276</v>
      </c>
    </row>
    <row r="77" spans="1:6" ht="12.75">
      <c r="A77" s="42" t="s">
        <v>277</v>
      </c>
      <c r="B77" s="50" t="s">
        <v>234</v>
      </c>
      <c r="C77" s="46">
        <v>0</v>
      </c>
      <c r="D77" s="46">
        <v>0</v>
      </c>
      <c r="E77" s="46">
        <v>0</v>
      </c>
      <c r="F77" s="42" t="s">
        <v>278</v>
      </c>
    </row>
    <row r="78" spans="1:6" ht="12.75">
      <c r="A78" s="42" t="s">
        <v>279</v>
      </c>
      <c r="B78" s="50" t="s">
        <v>237</v>
      </c>
      <c r="C78" s="46">
        <v>0</v>
      </c>
      <c r="D78" s="46">
        <v>0</v>
      </c>
      <c r="E78" s="46">
        <v>0</v>
      </c>
      <c r="F78" s="42" t="s">
        <v>280</v>
      </c>
    </row>
    <row r="79" spans="1:6" ht="12.75">
      <c r="A79" s="42" t="s">
        <v>281</v>
      </c>
      <c r="B79" s="50" t="s">
        <v>240</v>
      </c>
      <c r="C79" s="46">
        <v>0</v>
      </c>
      <c r="D79" s="46">
        <v>0</v>
      </c>
      <c r="E79" s="46">
        <v>0</v>
      </c>
      <c r="F79" s="42" t="s">
        <v>282</v>
      </c>
    </row>
    <row r="80" spans="1:6" ht="25.5">
      <c r="A80" s="42" t="s">
        <v>283</v>
      </c>
      <c r="B80" s="50" t="s">
        <v>526</v>
      </c>
      <c r="C80" s="46">
        <v>0</v>
      </c>
      <c r="D80" s="46">
        <v>0</v>
      </c>
      <c r="E80" s="46">
        <v>0</v>
      </c>
      <c r="F80" s="42" t="s">
        <v>284</v>
      </c>
    </row>
    <row r="81" spans="1:6" ht="12.75">
      <c r="A81" s="42" t="s">
        <v>285</v>
      </c>
      <c r="B81" s="50" t="s">
        <v>189</v>
      </c>
      <c r="C81" s="46">
        <v>0</v>
      </c>
      <c r="D81" s="46">
        <v>0</v>
      </c>
      <c r="E81" s="46">
        <v>0</v>
      </c>
      <c r="F81" s="42" t="s">
        <v>286</v>
      </c>
    </row>
    <row r="82" spans="1:6" ht="12.75">
      <c r="A82" s="42" t="s">
        <v>287</v>
      </c>
      <c r="B82" s="50" t="s">
        <v>192</v>
      </c>
      <c r="C82" s="46">
        <v>0</v>
      </c>
      <c r="D82" s="46">
        <v>0</v>
      </c>
      <c r="E82" s="46">
        <v>0</v>
      </c>
      <c r="F82" s="42" t="s">
        <v>288</v>
      </c>
    </row>
    <row r="83" spans="1:6" ht="12.75">
      <c r="A83" s="42" t="s">
        <v>289</v>
      </c>
      <c r="B83" s="50" t="s">
        <v>195</v>
      </c>
      <c r="C83" s="46">
        <v>0</v>
      </c>
      <c r="D83" s="46">
        <v>0</v>
      </c>
      <c r="E83" s="46">
        <v>0</v>
      </c>
      <c r="F83" s="42" t="s">
        <v>290</v>
      </c>
    </row>
    <row r="84" spans="1:6" ht="12.75">
      <c r="A84" s="42" t="s">
        <v>291</v>
      </c>
      <c r="B84" s="50" t="s">
        <v>198</v>
      </c>
      <c r="C84" s="46">
        <v>0</v>
      </c>
      <c r="D84" s="46">
        <v>0</v>
      </c>
      <c r="E84" s="46">
        <v>0</v>
      </c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>
        <v>0</v>
      </c>
      <c r="D86" s="46">
        <v>0</v>
      </c>
      <c r="E86" s="46">
        <v>0</v>
      </c>
      <c r="F86" s="42" t="s">
        <v>296</v>
      </c>
    </row>
    <row r="87" spans="1:6" ht="12.75">
      <c r="A87" s="42" t="s">
        <v>297</v>
      </c>
      <c r="B87" s="50" t="s">
        <v>207</v>
      </c>
      <c r="C87" s="46">
        <v>0</v>
      </c>
      <c r="D87" s="46">
        <v>0</v>
      </c>
      <c r="E87" s="46">
        <v>0</v>
      </c>
      <c r="F87" s="42" t="s">
        <v>298</v>
      </c>
    </row>
    <row r="88" spans="1:6" ht="12.75">
      <c r="A88" s="42" t="s">
        <v>299</v>
      </c>
      <c r="B88" s="50" t="s">
        <v>210</v>
      </c>
      <c r="C88" s="46">
        <v>0</v>
      </c>
      <c r="D88" s="46">
        <v>0</v>
      </c>
      <c r="E88" s="46">
        <v>0</v>
      </c>
      <c r="F88" s="42" t="s">
        <v>300</v>
      </c>
    </row>
    <row r="89" spans="1:6" ht="12.75">
      <c r="A89" s="42" t="s">
        <v>301</v>
      </c>
      <c r="B89" s="50" t="s">
        <v>213</v>
      </c>
      <c r="C89" s="46">
        <v>0</v>
      </c>
      <c r="D89" s="46">
        <v>0</v>
      </c>
      <c r="E89" s="46">
        <v>0</v>
      </c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7475010</v>
      </c>
      <c r="D90" s="54">
        <f>SUM(D91:D105)-D101</f>
        <v>7848761</v>
      </c>
      <c r="E90" s="54">
        <f>SUM(E91:E105)-E101</f>
        <v>8241200</v>
      </c>
      <c r="F90" s="42" t="s">
        <v>305</v>
      </c>
    </row>
    <row r="91" spans="1:6" ht="12.75">
      <c r="A91" s="42" t="s">
        <v>306</v>
      </c>
      <c r="B91" s="50" t="s">
        <v>510</v>
      </c>
      <c r="C91" s="46">
        <v>2242503</v>
      </c>
      <c r="D91" s="46">
        <v>2354628</v>
      </c>
      <c r="E91" s="46">
        <v>2472360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64000</v>
      </c>
      <c r="D92" s="46">
        <v>67200</v>
      </c>
      <c r="E92" s="46">
        <v>70560</v>
      </c>
      <c r="F92" s="42" t="s">
        <v>309</v>
      </c>
    </row>
    <row r="93" spans="1:6" ht="12.75">
      <c r="A93" s="42" t="s">
        <v>310</v>
      </c>
      <c r="B93" s="50" t="s">
        <v>166</v>
      </c>
      <c r="C93" s="46">
        <v>350000</v>
      </c>
      <c r="D93" s="46">
        <v>367500</v>
      </c>
      <c r="E93" s="46">
        <v>385875</v>
      </c>
      <c r="F93" s="42" t="s">
        <v>311</v>
      </c>
    </row>
    <row r="94" spans="1:6" ht="12.75">
      <c r="A94" s="42" t="s">
        <v>312</v>
      </c>
      <c r="B94" s="50" t="s">
        <v>227</v>
      </c>
      <c r="C94" s="46">
        <v>450000</v>
      </c>
      <c r="D94" s="46">
        <v>472500</v>
      </c>
      <c r="E94" s="46">
        <v>496125</v>
      </c>
      <c r="F94" s="42" t="s">
        <v>313</v>
      </c>
    </row>
    <row r="95" spans="1:6" ht="12.75">
      <c r="A95" s="42" t="s">
        <v>314</v>
      </c>
      <c r="B95" s="50" t="s">
        <v>527</v>
      </c>
      <c r="C95" s="46">
        <v>348500</v>
      </c>
      <c r="D95" s="46">
        <v>365925</v>
      </c>
      <c r="E95" s="46">
        <v>384221</v>
      </c>
      <c r="F95" s="42" t="s">
        <v>315</v>
      </c>
    </row>
    <row r="96" spans="1:6" ht="12.75">
      <c r="A96" s="42" t="s">
        <v>316</v>
      </c>
      <c r="B96" s="50" t="s">
        <v>175</v>
      </c>
      <c r="C96" s="46">
        <v>0</v>
      </c>
      <c r="D96" s="46">
        <v>0</v>
      </c>
      <c r="E96" s="46">
        <v>0</v>
      </c>
      <c r="F96" s="42" t="s">
        <v>317</v>
      </c>
    </row>
    <row r="97" spans="1:6" ht="12.75">
      <c r="A97" s="42" t="s">
        <v>318</v>
      </c>
      <c r="B97" s="50" t="s">
        <v>234</v>
      </c>
      <c r="C97" s="46">
        <v>147454</v>
      </c>
      <c r="D97" s="46">
        <v>154827</v>
      </c>
      <c r="E97" s="46">
        <v>162568</v>
      </c>
      <c r="F97" s="42" t="s">
        <v>319</v>
      </c>
    </row>
    <row r="98" spans="1:6" ht="12.75">
      <c r="A98" s="42" t="s">
        <v>320</v>
      </c>
      <c r="B98" s="50" t="s">
        <v>237</v>
      </c>
      <c r="C98" s="46">
        <v>0</v>
      </c>
      <c r="D98" s="46">
        <v>0</v>
      </c>
      <c r="E98" s="46">
        <v>0</v>
      </c>
      <c r="F98" s="42" t="s">
        <v>321</v>
      </c>
    </row>
    <row r="99" spans="1:6" ht="12.75">
      <c r="A99" s="42" t="s">
        <v>322</v>
      </c>
      <c r="B99" s="50" t="s">
        <v>240</v>
      </c>
      <c r="C99" s="46">
        <v>3367553</v>
      </c>
      <c r="D99" s="46">
        <v>3535931</v>
      </c>
      <c r="E99" s="46">
        <v>3712728</v>
      </c>
      <c r="F99" s="42" t="s">
        <v>323</v>
      </c>
    </row>
    <row r="100" spans="1:6" ht="25.5">
      <c r="A100" s="42" t="s">
        <v>324</v>
      </c>
      <c r="B100" s="50" t="s">
        <v>497</v>
      </c>
      <c r="C100" s="46">
        <v>0</v>
      </c>
      <c r="D100" s="46">
        <v>0</v>
      </c>
      <c r="E100" s="46">
        <v>0</v>
      </c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>
        <v>295000</v>
      </c>
      <c r="D102" s="46">
        <v>309750</v>
      </c>
      <c r="E102" s="46">
        <v>325238</v>
      </c>
      <c r="F102" s="42" t="s">
        <v>329</v>
      </c>
    </row>
    <row r="103" spans="1:6" ht="12.75">
      <c r="A103" s="42" t="s">
        <v>330</v>
      </c>
      <c r="B103" s="50" t="s">
        <v>195</v>
      </c>
      <c r="C103" s="46">
        <v>0</v>
      </c>
      <c r="D103" s="46">
        <v>0</v>
      </c>
      <c r="E103" s="46">
        <v>0</v>
      </c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443</v>
      </c>
      <c r="B105" s="50" t="s">
        <v>201</v>
      </c>
      <c r="C105" s="47">
        <f>SUM(C106:C109)</f>
        <v>210000</v>
      </c>
      <c r="D105" s="47">
        <f>SUM(D106:D109)</f>
        <v>220500</v>
      </c>
      <c r="E105" s="47">
        <f>SUM(E106:E109)</f>
        <v>231525</v>
      </c>
      <c r="F105" s="42" t="s">
        <v>334</v>
      </c>
    </row>
    <row r="106" spans="1:6" ht="12.75">
      <c r="A106" s="42" t="s">
        <v>444</v>
      </c>
      <c r="B106" s="50" t="s">
        <v>204</v>
      </c>
      <c r="C106" s="48">
        <v>0</v>
      </c>
      <c r="D106" s="48">
        <v>0</v>
      </c>
      <c r="E106" s="48">
        <v>0</v>
      </c>
      <c r="F106" s="42" t="s">
        <v>335</v>
      </c>
    </row>
    <row r="107" spans="1:6" ht="12.75">
      <c r="A107" s="42" t="s">
        <v>445</v>
      </c>
      <c r="B107" s="50" t="s">
        <v>207</v>
      </c>
      <c r="C107" s="48">
        <v>650</v>
      </c>
      <c r="D107" s="48">
        <v>650</v>
      </c>
      <c r="E107" s="48">
        <v>650</v>
      </c>
      <c r="F107" s="42" t="s">
        <v>336</v>
      </c>
    </row>
    <row r="108" spans="1:6" ht="12.75">
      <c r="A108" s="42" t="s">
        <v>446</v>
      </c>
      <c r="B108" s="50" t="s">
        <v>210</v>
      </c>
      <c r="C108" s="48">
        <v>0</v>
      </c>
      <c r="D108" s="48">
        <v>0</v>
      </c>
      <c r="E108" s="48">
        <v>0</v>
      </c>
      <c r="F108" s="42" t="s">
        <v>337</v>
      </c>
    </row>
    <row r="109" spans="1:6" ht="12.75">
      <c r="A109" s="42" t="s">
        <v>447</v>
      </c>
      <c r="B109" s="50" t="s">
        <v>213</v>
      </c>
      <c r="C109" s="48">
        <v>209350</v>
      </c>
      <c r="D109" s="48">
        <v>219850</v>
      </c>
      <c r="E109" s="48">
        <v>230875</v>
      </c>
      <c r="F109" s="42" t="s">
        <v>338</v>
      </c>
    </row>
    <row r="110" spans="1:6" ht="18" customHeight="1">
      <c r="A110" s="66" t="s">
        <v>441</v>
      </c>
      <c r="B110" s="67" t="s">
        <v>442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498</v>
      </c>
    </row>
    <row r="111" spans="1:6" ht="12.75">
      <c r="A111" s="68" t="s">
        <v>427</v>
      </c>
      <c r="B111" s="50" t="s">
        <v>510</v>
      </c>
      <c r="C111" s="46">
        <v>0</v>
      </c>
      <c r="D111" s="46">
        <v>0</v>
      </c>
      <c r="E111" s="46">
        <v>0</v>
      </c>
      <c r="F111" s="42" t="s">
        <v>499</v>
      </c>
    </row>
    <row r="112" spans="1:6" ht="12.75">
      <c r="A112" s="68" t="s">
        <v>428</v>
      </c>
      <c r="B112" s="69" t="s">
        <v>221</v>
      </c>
      <c r="C112" s="46">
        <v>0</v>
      </c>
      <c r="D112" s="46">
        <v>0</v>
      </c>
      <c r="E112" s="46">
        <v>0</v>
      </c>
      <c r="F112" s="42" t="s">
        <v>500</v>
      </c>
    </row>
    <row r="113" spans="1:6" ht="12.75">
      <c r="A113" s="68" t="s">
        <v>429</v>
      </c>
      <c r="B113" s="69" t="s">
        <v>166</v>
      </c>
      <c r="C113" s="46">
        <v>0</v>
      </c>
      <c r="D113" s="46">
        <v>0</v>
      </c>
      <c r="E113" s="46">
        <v>0</v>
      </c>
      <c r="F113" s="42" t="s">
        <v>501</v>
      </c>
    </row>
    <row r="114" spans="1:6" ht="12.75">
      <c r="A114" s="68" t="s">
        <v>430</v>
      </c>
      <c r="B114" s="69" t="s">
        <v>227</v>
      </c>
      <c r="C114" s="46">
        <v>0</v>
      </c>
      <c r="D114" s="46">
        <v>0</v>
      </c>
      <c r="E114" s="46">
        <v>0</v>
      </c>
      <c r="F114" s="42" t="s">
        <v>502</v>
      </c>
    </row>
    <row r="115" spans="1:6" ht="12.75">
      <c r="A115" s="68" t="s">
        <v>431</v>
      </c>
      <c r="B115" s="69" t="s">
        <v>527</v>
      </c>
      <c r="C115" s="46">
        <v>0</v>
      </c>
      <c r="D115" s="46">
        <v>0</v>
      </c>
      <c r="E115" s="46">
        <v>0</v>
      </c>
      <c r="F115" s="42" t="s">
        <v>511</v>
      </c>
    </row>
    <row r="116" spans="1:6" ht="12.75">
      <c r="A116" s="68" t="s">
        <v>432</v>
      </c>
      <c r="B116" s="69" t="s">
        <v>175</v>
      </c>
      <c r="C116" s="46">
        <v>0</v>
      </c>
      <c r="D116" s="46">
        <v>0</v>
      </c>
      <c r="E116" s="46">
        <v>0</v>
      </c>
      <c r="F116" s="42" t="s">
        <v>512</v>
      </c>
    </row>
    <row r="117" spans="1:6" ht="12.75">
      <c r="A117" s="68" t="s">
        <v>433</v>
      </c>
      <c r="B117" s="69" t="s">
        <v>234</v>
      </c>
      <c r="C117" s="46">
        <v>0</v>
      </c>
      <c r="D117" s="46">
        <v>0</v>
      </c>
      <c r="E117" s="46">
        <v>0</v>
      </c>
      <c r="F117" s="42" t="s">
        <v>513</v>
      </c>
    </row>
    <row r="118" spans="1:6" ht="12.75">
      <c r="A118" s="68" t="s">
        <v>434</v>
      </c>
      <c r="B118" s="69" t="s">
        <v>237</v>
      </c>
      <c r="C118" s="46">
        <v>0</v>
      </c>
      <c r="D118" s="46">
        <v>0</v>
      </c>
      <c r="E118" s="46">
        <v>0</v>
      </c>
      <c r="F118" s="42" t="s">
        <v>514</v>
      </c>
    </row>
    <row r="119" spans="1:6" ht="12.75">
      <c r="A119" s="68" t="s">
        <v>435</v>
      </c>
      <c r="B119" s="69" t="s">
        <v>240</v>
      </c>
      <c r="C119" s="46">
        <v>0</v>
      </c>
      <c r="D119" s="46">
        <v>0</v>
      </c>
      <c r="E119" s="46">
        <v>0</v>
      </c>
      <c r="F119" s="42" t="s">
        <v>515</v>
      </c>
    </row>
    <row r="120" spans="1:6" ht="25.5">
      <c r="A120" s="68" t="s">
        <v>436</v>
      </c>
      <c r="B120" s="69" t="s">
        <v>526</v>
      </c>
      <c r="C120" s="46">
        <v>0</v>
      </c>
      <c r="D120" s="46">
        <v>0</v>
      </c>
      <c r="E120" s="46">
        <v>0</v>
      </c>
      <c r="F120" s="42" t="s">
        <v>516</v>
      </c>
    </row>
    <row r="121" spans="1:6" ht="12.75">
      <c r="A121" s="68" t="s">
        <v>437</v>
      </c>
      <c r="B121" s="69" t="s">
        <v>189</v>
      </c>
      <c r="C121" s="46">
        <v>0</v>
      </c>
      <c r="D121" s="46">
        <v>0</v>
      </c>
      <c r="E121" s="46">
        <v>0</v>
      </c>
      <c r="F121" s="42" t="s">
        <v>517</v>
      </c>
    </row>
    <row r="122" spans="1:6" ht="12.75">
      <c r="A122" s="68" t="s">
        <v>438</v>
      </c>
      <c r="B122" s="69" t="s">
        <v>192</v>
      </c>
      <c r="C122" s="46">
        <v>0</v>
      </c>
      <c r="D122" s="46">
        <v>0</v>
      </c>
      <c r="E122" s="46">
        <v>0</v>
      </c>
      <c r="F122" s="42" t="s">
        <v>518</v>
      </c>
    </row>
    <row r="123" spans="1:6" ht="12.75">
      <c r="A123" s="68" t="s">
        <v>439</v>
      </c>
      <c r="B123" s="69" t="s">
        <v>195</v>
      </c>
      <c r="C123" s="46">
        <v>0</v>
      </c>
      <c r="D123" s="46">
        <v>0</v>
      </c>
      <c r="E123" s="46">
        <v>0</v>
      </c>
      <c r="F123" s="42" t="s">
        <v>519</v>
      </c>
    </row>
    <row r="124" spans="1:6" ht="12.75">
      <c r="A124" s="68" t="s">
        <v>440</v>
      </c>
      <c r="B124" s="69" t="s">
        <v>198</v>
      </c>
      <c r="C124" s="46">
        <v>0</v>
      </c>
      <c r="D124" s="46">
        <v>0</v>
      </c>
      <c r="E124" s="46">
        <v>0</v>
      </c>
      <c r="F124" s="42" t="s">
        <v>520</v>
      </c>
    </row>
    <row r="125" spans="1:6" ht="12.75">
      <c r="A125" s="68" t="s">
        <v>448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521</v>
      </c>
    </row>
    <row r="126" spans="1:6" ht="12.75">
      <c r="A126" s="68" t="s">
        <v>449</v>
      </c>
      <c r="B126" s="50" t="s">
        <v>204</v>
      </c>
      <c r="C126" s="48">
        <v>0</v>
      </c>
      <c r="D126" s="48">
        <v>0</v>
      </c>
      <c r="E126" s="48">
        <v>0</v>
      </c>
      <c r="F126" s="42" t="s">
        <v>522</v>
      </c>
    </row>
    <row r="127" spans="1:6" ht="12.75">
      <c r="A127" s="68" t="s">
        <v>450</v>
      </c>
      <c r="B127" s="69" t="s">
        <v>207</v>
      </c>
      <c r="C127" s="48">
        <v>0</v>
      </c>
      <c r="D127" s="48">
        <v>0</v>
      </c>
      <c r="E127" s="48">
        <v>0</v>
      </c>
      <c r="F127" s="42" t="s">
        <v>523</v>
      </c>
    </row>
    <row r="128" spans="1:6" ht="12.75">
      <c r="A128" s="68" t="s">
        <v>451</v>
      </c>
      <c r="B128" s="69" t="s">
        <v>210</v>
      </c>
      <c r="C128" s="48">
        <v>0</v>
      </c>
      <c r="D128" s="48">
        <v>0</v>
      </c>
      <c r="E128" s="48">
        <v>0</v>
      </c>
      <c r="F128" s="42" t="s">
        <v>524</v>
      </c>
    </row>
    <row r="129" spans="1:6" ht="12.75">
      <c r="A129" s="68" t="s">
        <v>452</v>
      </c>
      <c r="B129" s="69" t="s">
        <v>213</v>
      </c>
      <c r="C129" s="48">
        <v>0</v>
      </c>
      <c r="D129" s="48">
        <v>0</v>
      </c>
      <c r="E129" s="48">
        <v>0</v>
      </c>
      <c r="F129" s="42" t="s">
        <v>341</v>
      </c>
    </row>
    <row r="130" spans="1:6" ht="25.5">
      <c r="A130" s="70" t="s">
        <v>339</v>
      </c>
      <c r="B130" s="71" t="s">
        <v>340</v>
      </c>
      <c r="C130" s="60">
        <v>0</v>
      </c>
      <c r="D130" s="60">
        <v>0</v>
      </c>
      <c r="E130" s="60">
        <v>0</v>
      </c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0</v>
      </c>
      <c r="D131" s="46">
        <v>0</v>
      </c>
      <c r="E131" s="46">
        <v>0</v>
      </c>
      <c r="F131" s="42" t="s">
        <v>525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B70">
      <selection activeCell="J78" sqref="J7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5" ht="16.5">
      <c r="A2" s="40"/>
      <c r="B2" s="36" t="s">
        <v>529</v>
      </c>
      <c r="C2" s="37"/>
      <c r="D2" s="180" t="s">
        <v>553</v>
      </c>
      <c r="E2" s="180"/>
    </row>
    <row r="3" spans="1:5" ht="16.5">
      <c r="A3" s="40"/>
      <c r="B3" s="36" t="s">
        <v>492</v>
      </c>
      <c r="C3" s="37"/>
      <c r="D3" s="180" t="s">
        <v>554</v>
      </c>
      <c r="E3" s="180"/>
    </row>
    <row r="4" spans="1:4" ht="16.5">
      <c r="A4" s="40"/>
      <c r="B4" s="36" t="s">
        <v>530</v>
      </c>
      <c r="C4" s="37"/>
      <c r="D4" s="78"/>
    </row>
    <row r="5" spans="1:4" ht="16.5">
      <c r="A5" s="40"/>
      <c r="B5" s="36" t="s">
        <v>546</v>
      </c>
      <c r="C5" s="37"/>
      <c r="D5" s="78" t="s">
        <v>547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542</v>
      </c>
      <c r="C10" s="123"/>
      <c r="D10" s="123"/>
      <c r="E10" s="123"/>
    </row>
    <row r="11" spans="1:5" ht="16.5">
      <c r="A11" s="40"/>
      <c r="B11" s="123" t="s">
        <v>541</v>
      </c>
      <c r="C11" s="181"/>
      <c r="D11" s="118"/>
      <c r="E11" s="118"/>
    </row>
    <row r="12" spans="1:5" ht="15">
      <c r="A12" s="40"/>
      <c r="B12" s="117" t="s">
        <v>535</v>
      </c>
      <c r="C12" s="119"/>
      <c r="D12" s="118"/>
      <c r="E12" s="118"/>
    </row>
    <row r="13" spans="1:3" ht="16.5">
      <c r="A13" s="40"/>
      <c r="B13" s="36" t="s">
        <v>548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5" t="s">
        <v>551</v>
      </c>
      <c r="D15" s="126"/>
      <c r="E15" s="127"/>
    </row>
    <row r="16" spans="2:5" ht="33.75" thickBot="1">
      <c r="B16" s="33" t="s">
        <v>350</v>
      </c>
      <c r="C16" s="128" t="s">
        <v>351</v>
      </c>
      <c r="D16" s="129"/>
      <c r="E16" s="130"/>
    </row>
    <row r="17" spans="2:5" ht="37.5" customHeight="1" thickBot="1">
      <c r="B17" s="33" t="s">
        <v>352</v>
      </c>
      <c r="C17" s="125" t="s">
        <v>555</v>
      </c>
      <c r="D17" s="126"/>
      <c r="E17" s="127"/>
    </row>
    <row r="18" spans="2:5" ht="17.25" thickBot="1">
      <c r="B18" s="33" t="s">
        <v>353</v>
      </c>
      <c r="C18" s="125" t="s">
        <v>552</v>
      </c>
      <c r="D18" s="126"/>
      <c r="E18" s="127"/>
    </row>
    <row r="19" spans="2:5" ht="17.25" thickBot="1">
      <c r="B19" s="33" t="s">
        <v>355</v>
      </c>
      <c r="C19" s="128" t="s">
        <v>504</v>
      </c>
      <c r="D19" s="129"/>
      <c r="E19" s="130"/>
    </row>
    <row r="20" spans="2:5" ht="33.75" thickBot="1">
      <c r="B20" s="33" t="s">
        <v>357</v>
      </c>
      <c r="C20" s="128" t="s">
        <v>545</v>
      </c>
      <c r="D20" s="129"/>
      <c r="E20" s="130"/>
    </row>
    <row r="21" spans="2:5" ht="33.75" thickBot="1">
      <c r="B21" s="33" t="s">
        <v>359</v>
      </c>
      <c r="C21" s="128" t="s">
        <v>509</v>
      </c>
      <c r="D21" s="129"/>
      <c r="E21" s="130"/>
    </row>
    <row r="22" spans="2:3" ht="16.5">
      <c r="B22" s="191"/>
      <c r="C22" s="192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5" t="s">
        <v>556</v>
      </c>
      <c r="D25" s="126"/>
      <c r="E25" s="127"/>
    </row>
    <row r="26" spans="2:5" ht="54.75" customHeight="1">
      <c r="B26" s="153" t="s">
        <v>362</v>
      </c>
      <c r="C26" s="182" t="s">
        <v>557</v>
      </c>
      <c r="D26" s="183"/>
      <c r="E26" s="184"/>
    </row>
    <row r="27" spans="2:5" ht="40.5" customHeight="1">
      <c r="B27" s="176"/>
      <c r="C27" s="185"/>
      <c r="D27" s="186"/>
      <c r="E27" s="187"/>
    </row>
    <row r="28" spans="2:5" ht="60" customHeight="1">
      <c r="B28" s="176"/>
      <c r="C28" s="185"/>
      <c r="D28" s="186"/>
      <c r="E28" s="187"/>
    </row>
    <row r="29" spans="2:5" ht="44.25" customHeight="1">
      <c r="B29" s="176"/>
      <c r="C29" s="185"/>
      <c r="D29" s="186"/>
      <c r="E29" s="187"/>
    </row>
    <row r="30" spans="2:5" ht="12.75" customHeight="1">
      <c r="B30" s="176"/>
      <c r="C30" s="185"/>
      <c r="D30" s="186"/>
      <c r="E30" s="187"/>
    </row>
    <row r="31" spans="2:5" ht="81" customHeight="1" thickBot="1">
      <c r="B31" s="154"/>
      <c r="C31" s="188"/>
      <c r="D31" s="189"/>
      <c r="E31" s="190"/>
    </row>
    <row r="32" spans="2:5" ht="20.25" customHeight="1">
      <c r="B32" s="153" t="s">
        <v>363</v>
      </c>
      <c r="C32" s="158">
        <v>6416356.31</v>
      </c>
      <c r="D32" s="159"/>
      <c r="E32" s="160"/>
    </row>
    <row r="33" spans="2:5" ht="30.75" customHeight="1" thickBot="1">
      <c r="B33" s="154"/>
      <c r="C33" s="161"/>
      <c r="D33" s="162"/>
      <c r="E33" s="163"/>
    </row>
    <row r="34" spans="2:5" ht="12.75" customHeight="1">
      <c r="B34" s="153" t="s">
        <v>364</v>
      </c>
      <c r="C34" s="158">
        <v>6416356.31</v>
      </c>
      <c r="D34" s="159"/>
      <c r="E34" s="160"/>
    </row>
    <row r="35" spans="2:5" ht="39.75" customHeight="1" thickBot="1">
      <c r="B35" s="154"/>
      <c r="C35" s="161"/>
      <c r="D35" s="162"/>
      <c r="E35" s="163"/>
    </row>
    <row r="36" spans="2:5" ht="12.75">
      <c r="B36" s="153" t="s">
        <v>365</v>
      </c>
      <c r="C36" s="164">
        <v>0</v>
      </c>
      <c r="D36" s="165"/>
      <c r="E36" s="166"/>
    </row>
    <row r="37" spans="2:5" ht="12.75">
      <c r="B37" s="176"/>
      <c r="C37" s="177"/>
      <c r="D37" s="178"/>
      <c r="E37" s="179"/>
    </row>
    <row r="38" spans="2:5" ht="28.5" customHeight="1" thickBot="1">
      <c r="B38" s="154"/>
      <c r="C38" s="167"/>
      <c r="D38" s="168"/>
      <c r="E38" s="169"/>
    </row>
    <row r="39" spans="2:5" ht="12.75" customHeight="1">
      <c r="B39" s="155" t="s">
        <v>366</v>
      </c>
      <c r="C39" s="164">
        <v>0</v>
      </c>
      <c r="D39" s="165"/>
      <c r="E39" s="166"/>
    </row>
    <row r="40" spans="2:5" ht="39" customHeight="1" thickBot="1">
      <c r="B40" s="157"/>
      <c r="C40" s="167"/>
      <c r="D40" s="168"/>
      <c r="E40" s="169"/>
    </row>
    <row r="41" spans="2:5" ht="12.75" customHeight="1">
      <c r="B41" s="153" t="s">
        <v>367</v>
      </c>
      <c r="C41" s="158">
        <v>5204589.91</v>
      </c>
      <c r="D41" s="159"/>
      <c r="E41" s="160"/>
    </row>
    <row r="42" spans="2:5" ht="39" customHeight="1" thickBot="1">
      <c r="B42" s="154"/>
      <c r="C42" s="161"/>
      <c r="D42" s="162"/>
      <c r="E42" s="163"/>
    </row>
    <row r="43" spans="2:5" ht="12.75" customHeight="1">
      <c r="B43" s="153" t="s">
        <v>368</v>
      </c>
      <c r="C43" s="158">
        <v>2931198.09</v>
      </c>
      <c r="D43" s="159"/>
      <c r="E43" s="160"/>
    </row>
    <row r="44" spans="2:5" ht="24" customHeight="1" thickBot="1">
      <c r="B44" s="154"/>
      <c r="C44" s="161"/>
      <c r="D44" s="162"/>
      <c r="E44" s="163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3" t="s">
        <v>370</v>
      </c>
      <c r="C48" s="170" t="s">
        <v>481</v>
      </c>
      <c r="D48" s="171"/>
      <c r="E48" s="172"/>
    </row>
    <row r="49" spans="2:5" ht="13.5" thickBot="1">
      <c r="B49" s="154"/>
      <c r="C49" s="173"/>
      <c r="D49" s="174"/>
      <c r="E49" s="175"/>
    </row>
    <row r="50" spans="2:5" ht="17.25" thickBot="1">
      <c r="B50" s="33" t="s">
        <v>371</v>
      </c>
      <c r="C50" s="133">
        <f>'Таблица  1'!C5</f>
        <v>5755276.75</v>
      </c>
      <c r="D50" s="134"/>
      <c r="E50" s="135"/>
    </row>
    <row r="51" spans="2:5" ht="17.25" thickBot="1">
      <c r="B51" s="33" t="s">
        <v>372</v>
      </c>
      <c r="C51" s="133"/>
      <c r="D51" s="134"/>
      <c r="E51" s="135"/>
    </row>
    <row r="52" spans="2:5" ht="33.75" thickBot="1">
      <c r="B52" s="33" t="s">
        <v>373</v>
      </c>
      <c r="C52" s="133">
        <f>'Таблица  1'!C7</f>
        <v>6416356.31</v>
      </c>
      <c r="D52" s="134"/>
      <c r="E52" s="135"/>
    </row>
    <row r="53" spans="2:5" ht="17.25" thickBot="1">
      <c r="B53" s="33" t="s">
        <v>374</v>
      </c>
      <c r="C53" s="133"/>
      <c r="D53" s="134"/>
      <c r="E53" s="135"/>
    </row>
    <row r="54" spans="2:5" ht="33.75" thickBot="1">
      <c r="B54" s="33" t="s">
        <v>375</v>
      </c>
      <c r="C54" s="133">
        <f>'Таблица  1'!C8</f>
        <v>3660819.47</v>
      </c>
      <c r="D54" s="134"/>
      <c r="E54" s="135"/>
    </row>
    <row r="55" spans="2:5" ht="33.75" thickBot="1">
      <c r="B55" s="33" t="s">
        <v>376</v>
      </c>
      <c r="C55" s="133">
        <f>'Таблица  1'!C9</f>
        <v>5024589.91</v>
      </c>
      <c r="D55" s="134"/>
      <c r="E55" s="135"/>
    </row>
    <row r="56" spans="2:5" ht="17.25" thickBot="1">
      <c r="B56" s="33" t="s">
        <v>374</v>
      </c>
      <c r="C56" s="133"/>
      <c r="D56" s="134"/>
      <c r="E56" s="135"/>
    </row>
    <row r="57" spans="2:5" ht="33.75" thickBot="1">
      <c r="B57" s="33" t="s">
        <v>377</v>
      </c>
      <c r="C57" s="133">
        <f>'Таблица  1'!C10</f>
        <v>688291.15</v>
      </c>
      <c r="D57" s="134"/>
      <c r="E57" s="135"/>
    </row>
    <row r="58" spans="2:5" ht="17.25" thickBot="1">
      <c r="B58" s="33" t="s">
        <v>378</v>
      </c>
      <c r="C58" s="133">
        <f>'Таблица  1'!C11</f>
        <v>23846.33</v>
      </c>
      <c r="D58" s="134"/>
      <c r="E58" s="135"/>
    </row>
    <row r="59" spans="2:5" ht="17.25" thickBot="1">
      <c r="B59" s="33" t="s">
        <v>372</v>
      </c>
      <c r="C59" s="133"/>
      <c r="D59" s="134"/>
      <c r="E59" s="135"/>
    </row>
    <row r="60" spans="2:5" ht="17.25" thickBot="1">
      <c r="B60" s="33" t="s">
        <v>379</v>
      </c>
      <c r="C60" s="133">
        <f>'Таблица  1'!C13</f>
        <v>0</v>
      </c>
      <c r="D60" s="134"/>
      <c r="E60" s="135"/>
    </row>
    <row r="61" spans="2:5" ht="17.25" thickBot="1">
      <c r="B61" s="33" t="s">
        <v>380</v>
      </c>
      <c r="C61" s="133">
        <f>'Таблица  1'!C14</f>
        <v>21442.56</v>
      </c>
      <c r="D61" s="134"/>
      <c r="E61" s="135"/>
    </row>
    <row r="62" spans="2:5" ht="17.25" thickBot="1">
      <c r="B62" s="33" t="s">
        <v>381</v>
      </c>
      <c r="C62" s="133">
        <f>'Таблица  1'!C15</f>
        <v>237362.47</v>
      </c>
      <c r="D62" s="134"/>
      <c r="E62" s="135"/>
    </row>
    <row r="63" spans="2:5" ht="17.25" thickBot="1">
      <c r="B63" s="33" t="s">
        <v>372</v>
      </c>
      <c r="C63" s="133"/>
      <c r="D63" s="134"/>
      <c r="E63" s="135"/>
    </row>
    <row r="64" spans="2:5" ht="17.25" thickBot="1">
      <c r="B64" s="33" t="s">
        <v>382</v>
      </c>
      <c r="C64" s="133">
        <f>'Таблица  1'!C17</f>
        <v>0</v>
      </c>
      <c r="D64" s="134"/>
      <c r="E64" s="135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5" t="s">
        <v>370</v>
      </c>
      <c r="C68" s="147" t="s">
        <v>481</v>
      </c>
      <c r="D68" s="148"/>
      <c r="E68" s="149"/>
    </row>
    <row r="69" spans="2:5" ht="15" customHeight="1" thickBot="1">
      <c r="B69" s="156"/>
      <c r="C69" s="151" t="s">
        <v>543</v>
      </c>
      <c r="D69" s="145" t="s">
        <v>483</v>
      </c>
      <c r="E69" s="146"/>
    </row>
    <row r="70" spans="2:5" ht="50.25" customHeight="1" thickBot="1">
      <c r="B70" s="157"/>
      <c r="C70" s="152"/>
      <c r="D70" s="79" t="s">
        <v>531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9606060</v>
      </c>
      <c r="D72" s="116">
        <f>'Таблица  1'!D20</f>
        <v>8511361</v>
      </c>
      <c r="E72" s="116">
        <f>'Таблица  1'!E20</f>
        <v>8917800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2131050</v>
      </c>
      <c r="D74" s="81">
        <f>'Таблица  1'!D21</f>
        <v>662600</v>
      </c>
      <c r="E74" s="81">
        <f>'Таблица  1'!E21</f>
        <v>676600</v>
      </c>
    </row>
    <row r="75" spans="2:5" ht="17.25" thickBot="1">
      <c r="B75" s="33" t="s">
        <v>388</v>
      </c>
      <c r="C75" s="81">
        <f>'Таблица  1'!C22</f>
        <v>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1">
        <f>'Таблица  1'!C25</f>
        <v>7475010</v>
      </c>
      <c r="D77" s="131">
        <f>'Таблица  1'!D25</f>
        <v>7848761</v>
      </c>
      <c r="E77" s="131">
        <f>'Таблица  1'!E25</f>
        <v>8241200</v>
      </c>
    </row>
    <row r="78" spans="2:5" ht="33">
      <c r="B78" s="74" t="s">
        <v>391</v>
      </c>
      <c r="C78" s="136"/>
      <c r="D78" s="136"/>
      <c r="E78" s="136"/>
    </row>
    <row r="79" spans="2:5" ht="33.75" thickBot="1">
      <c r="B79" s="33" t="s">
        <v>534</v>
      </c>
      <c r="C79" s="137"/>
      <c r="D79" s="137"/>
      <c r="E79" s="137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421</v>
      </c>
    </row>
    <row r="81" spans="2:5" ht="17.25" thickBot="1">
      <c r="B81" s="113" t="s">
        <v>394</v>
      </c>
      <c r="C81" s="116">
        <f>'Таблица  1'!C29</f>
        <v>9606060</v>
      </c>
      <c r="D81" s="116">
        <f>'Таблица  1'!D29</f>
        <v>8511361</v>
      </c>
      <c r="E81" s="116">
        <f>'Таблица  1'!E29</f>
        <v>8917800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2828253</v>
      </c>
      <c r="D83" s="81">
        <f>'Таблица  1'!D31</f>
        <v>2354628</v>
      </c>
      <c r="E83" s="81">
        <f>'Таблица  1'!E31</f>
        <v>2472360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456</v>
      </c>
      <c r="C84" s="81">
        <f>'Таблица  1'!C32</f>
        <v>67125</v>
      </c>
      <c r="D84" s="81">
        <f>'Таблица  1'!D32</f>
        <v>67200</v>
      </c>
      <c r="E84" s="81">
        <f>'Таблица  1'!E32</f>
        <v>70560</v>
      </c>
      <c r="H84" s="85"/>
      <c r="I84" s="85"/>
      <c r="J84" s="85"/>
    </row>
    <row r="85" spans="2:13" ht="17.25" thickBot="1">
      <c r="B85" s="33" t="s">
        <v>457</v>
      </c>
      <c r="C85" s="81">
        <f>'Таблица  1'!C33</f>
        <v>411250</v>
      </c>
      <c r="D85" s="81">
        <f>'Таблица  1'!D33</f>
        <v>367500</v>
      </c>
      <c r="E85" s="81">
        <f>'Таблица  1'!E33</f>
        <v>385875</v>
      </c>
      <c r="H85" s="84">
        <f>C74-C99</f>
        <v>0</v>
      </c>
      <c r="I85" s="84">
        <f>D74-D99</f>
        <v>0</v>
      </c>
      <c r="J85" s="84">
        <f>E74-E99</f>
        <v>0</v>
      </c>
      <c r="K85" s="150" t="s">
        <v>419</v>
      </c>
      <c r="L85" s="150"/>
      <c r="M85" s="150"/>
    </row>
    <row r="86" spans="2:13" ht="17.25" thickBot="1">
      <c r="B86" s="33" t="s">
        <v>505</v>
      </c>
      <c r="C86" s="81">
        <f>'Таблица  1'!C34</f>
        <v>636334</v>
      </c>
      <c r="D86" s="81">
        <f>'Таблица  1'!D34</f>
        <v>555777</v>
      </c>
      <c r="E86" s="81">
        <f>'Таблица  1'!E34</f>
        <v>582053</v>
      </c>
      <c r="H86" s="86">
        <f>C75-C116</f>
        <v>0</v>
      </c>
      <c r="I86" s="86">
        <f>D75-D116</f>
        <v>0</v>
      </c>
      <c r="J86" s="86">
        <f>E75-E116</f>
        <v>0</v>
      </c>
      <c r="K86" s="150"/>
      <c r="L86" s="150"/>
      <c r="M86" s="150"/>
    </row>
    <row r="87" spans="2:13" ht="16.5">
      <c r="B87" s="74" t="s">
        <v>459</v>
      </c>
      <c r="C87" s="131">
        <f>'Таблица  1'!C36</f>
        <v>0</v>
      </c>
      <c r="D87" s="131">
        <f>'Таблица  1'!D36</f>
        <v>0</v>
      </c>
      <c r="E87" s="131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0"/>
      <c r="L87" s="150"/>
      <c r="M87" s="150"/>
    </row>
    <row r="88" spans="2:13" ht="17.25" thickBot="1">
      <c r="B88" s="33" t="s">
        <v>396</v>
      </c>
      <c r="C88" s="132"/>
      <c r="D88" s="132"/>
      <c r="E88" s="132"/>
      <c r="H88" s="86">
        <f>C77-C133</f>
        <v>0</v>
      </c>
      <c r="I88" s="86">
        <f>D77-D133</f>
        <v>0</v>
      </c>
      <c r="J88" s="86">
        <f>E77-E133</f>
        <v>0</v>
      </c>
      <c r="K88" s="150"/>
      <c r="L88" s="150"/>
      <c r="M88" s="150"/>
    </row>
    <row r="89" spans="2:10" ht="17.25" thickBot="1">
      <c r="B89" s="33" t="s">
        <v>460</v>
      </c>
      <c r="C89" s="81">
        <f>'Таблица  1'!C35</f>
        <v>954466</v>
      </c>
      <c r="D89" s="81">
        <f>'Таблица  1'!D35</f>
        <v>945248</v>
      </c>
      <c r="E89" s="81">
        <f>'Таблица  1'!E35</f>
        <v>974893</v>
      </c>
      <c r="H89" s="87"/>
      <c r="I89" s="87"/>
      <c r="J89" s="87"/>
    </row>
    <row r="90" spans="2:10" ht="17.25" thickBot="1">
      <c r="B90" s="33" t="s">
        <v>461</v>
      </c>
      <c r="C90" s="81">
        <f>'Таблица  1'!C42</f>
        <v>345625</v>
      </c>
      <c r="D90" s="81">
        <f>'Таблица  1'!D42</f>
        <v>309750</v>
      </c>
      <c r="E90" s="81">
        <f>'Таблица  1'!E42</f>
        <v>325238</v>
      </c>
      <c r="H90" s="87"/>
      <c r="I90" s="87"/>
      <c r="J90" s="87"/>
    </row>
    <row r="91" spans="2:14" ht="17.25" thickBot="1">
      <c r="B91" s="33" t="s">
        <v>462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9606060</v>
      </c>
      <c r="I91" s="88">
        <f>D83+D84+D85+D86+D87+D89+D90+D91+D92+D93+D94+D95+D96+D97</f>
        <v>8511361</v>
      </c>
      <c r="J91" s="88">
        <f>E83+E84+E85+E86+E87+E89+E90+E91+E92+E93+E94+E95+E96+E97</f>
        <v>8917800</v>
      </c>
      <c r="K91" s="61" t="s">
        <v>418</v>
      </c>
      <c r="L91" s="61"/>
      <c r="M91" s="61"/>
      <c r="N91" s="61"/>
    </row>
    <row r="92" spans="2:14" ht="17.25" thickBot="1">
      <c r="B92" s="33" t="s">
        <v>463</v>
      </c>
      <c r="C92" s="81">
        <f>'Таблица  1'!C37</f>
        <v>147454</v>
      </c>
      <c r="D92" s="81">
        <f>'Таблица  1'!D37</f>
        <v>154827</v>
      </c>
      <c r="E92" s="81">
        <f>'Таблица  1'!E37</f>
        <v>162568</v>
      </c>
      <c r="H92" s="89">
        <f>C99+C116+C133+C151</f>
        <v>9606060</v>
      </c>
      <c r="I92" s="89">
        <f>D99+D116+D133+D151</f>
        <v>8511361</v>
      </c>
      <c r="J92" s="89">
        <f>E99+E116+E133+E151</f>
        <v>8917800</v>
      </c>
      <c r="K92" s="61" t="s">
        <v>417</v>
      </c>
      <c r="L92" s="61"/>
      <c r="M92" s="61"/>
      <c r="N92" s="61"/>
    </row>
    <row r="93" spans="2:14" ht="17.25" thickBot="1">
      <c r="B93" s="33" t="s">
        <v>464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465</v>
      </c>
      <c r="C94" s="81">
        <f>'Таблица  1'!C39</f>
        <v>4005553</v>
      </c>
      <c r="D94" s="81">
        <f>'Таблица  1'!D39</f>
        <v>3535931</v>
      </c>
      <c r="E94" s="81">
        <f>'Таблица  1'!E39</f>
        <v>3712728</v>
      </c>
    </row>
    <row r="95" spans="2:5" ht="17.25" thickBot="1">
      <c r="B95" s="33" t="s">
        <v>466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467</v>
      </c>
      <c r="C96" s="81">
        <f>'Таблица  1'!C45</f>
        <v>210000</v>
      </c>
      <c r="D96" s="81">
        <f>'Таблица  1'!D45</f>
        <v>220500</v>
      </c>
      <c r="E96" s="81">
        <f>'Таблица  1'!E45</f>
        <v>231525</v>
      </c>
    </row>
    <row r="97" spans="2:5" ht="33.75" thickBot="1">
      <c r="B97" s="33" t="s">
        <v>468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2131050</v>
      </c>
      <c r="D99" s="116">
        <f>'Таблица  1'!D50</f>
        <v>662600</v>
      </c>
      <c r="E99" s="116">
        <f>'Таблица  1'!E50</f>
        <v>676600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585750</v>
      </c>
      <c r="D101" s="81">
        <f>'Таблица  1'!D51</f>
        <v>0</v>
      </c>
      <c r="E101" s="81">
        <f>'Таблица  1'!E51</f>
        <v>0</v>
      </c>
    </row>
    <row r="102" spans="2:5" ht="17.25" thickBot="1">
      <c r="B102" s="33" t="s">
        <v>469</v>
      </c>
      <c r="C102" s="81">
        <f>'Таблица  1'!C52</f>
        <v>3125</v>
      </c>
      <c r="D102" s="81">
        <f>'Таблица  1'!D52</f>
        <v>0</v>
      </c>
      <c r="E102" s="81">
        <f>'Таблица  1'!E52</f>
        <v>0</v>
      </c>
    </row>
    <row r="103" spans="2:5" ht="17.25" thickBot="1">
      <c r="B103" s="33" t="s">
        <v>470</v>
      </c>
      <c r="C103" s="81">
        <f>'Таблица  1'!C53</f>
        <v>61250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506</v>
      </c>
      <c r="C104" s="81">
        <f>'Таблица  1'!C54</f>
        <v>186334</v>
      </c>
      <c r="D104" s="81">
        <f>'Таблица  1'!D54</f>
        <v>83277</v>
      </c>
      <c r="E104" s="81">
        <f>'Таблица  1'!E54</f>
        <v>85928</v>
      </c>
    </row>
    <row r="105" spans="2:5" ht="16.5">
      <c r="B105" s="74" t="s">
        <v>471</v>
      </c>
      <c r="C105" s="131">
        <f>'Таблица  1'!C56</f>
        <v>0</v>
      </c>
      <c r="D105" s="131">
        <f>'Таблица  1'!D56</f>
        <v>0</v>
      </c>
      <c r="E105" s="131">
        <f>'Таблица  1'!E56</f>
        <v>0</v>
      </c>
    </row>
    <row r="106" spans="2:5" ht="17.25" thickBot="1">
      <c r="B106" s="33" t="s">
        <v>396</v>
      </c>
      <c r="C106" s="132"/>
      <c r="D106" s="132"/>
      <c r="E106" s="132"/>
    </row>
    <row r="107" spans="2:5" ht="17.25" thickBot="1">
      <c r="B107" s="33" t="s">
        <v>472</v>
      </c>
      <c r="C107" s="81">
        <f>'Таблица  1'!C55</f>
        <v>605966</v>
      </c>
      <c r="D107" s="81">
        <f>'Таблица  1'!D55</f>
        <v>579323</v>
      </c>
      <c r="E107" s="81">
        <f>'Таблица  1'!E55</f>
        <v>590672</v>
      </c>
    </row>
    <row r="108" spans="2:5" ht="17.25" thickBot="1">
      <c r="B108" s="33" t="s">
        <v>473</v>
      </c>
      <c r="C108" s="81">
        <f>'Таблица  1'!C62</f>
        <v>50625</v>
      </c>
      <c r="D108" s="81">
        <f>'Таблица  1'!D62</f>
        <v>0</v>
      </c>
      <c r="E108" s="81">
        <f>'Таблица  1'!E62</f>
        <v>0</v>
      </c>
    </row>
    <row r="109" spans="2:5" ht="17.25" thickBot="1">
      <c r="B109" s="33" t="s">
        <v>474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475</v>
      </c>
      <c r="C110" s="81">
        <f>'Таблица  1'!C57</f>
        <v>0</v>
      </c>
      <c r="D110" s="81">
        <f>'Таблица  1'!D57</f>
        <v>0</v>
      </c>
      <c r="E110" s="81">
        <f>'Таблица  1'!E57</f>
        <v>0</v>
      </c>
    </row>
    <row r="111" spans="2:5" ht="17.25" thickBot="1">
      <c r="B111" s="33" t="s">
        <v>476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477</v>
      </c>
      <c r="C112" s="81">
        <f>'Таблица  1'!C59</f>
        <v>638000</v>
      </c>
      <c r="D112" s="81">
        <f>'Таблица  1'!D59</f>
        <v>0</v>
      </c>
      <c r="E112" s="81">
        <f>'Таблица  1'!E59</f>
        <v>0</v>
      </c>
    </row>
    <row r="113" spans="2:5" ht="17.25" thickBot="1">
      <c r="B113" s="33" t="s">
        <v>478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479</v>
      </c>
      <c r="C114" s="81">
        <f>'Таблица  1'!C65</f>
        <v>0</v>
      </c>
      <c r="D114" s="81">
        <f>'Таблица  1'!D65</f>
        <v>0</v>
      </c>
      <c r="E114" s="81">
        <f>'Таблица  1'!E65</f>
        <v>0</v>
      </c>
    </row>
    <row r="115" spans="2:5" ht="33.75" thickBot="1">
      <c r="B115" s="33" t="s">
        <v>480</v>
      </c>
      <c r="C115" s="81">
        <f>'Таблица  1'!C60</f>
        <v>0</v>
      </c>
      <c r="D115" s="81">
        <f>'Таблица  1'!D60</f>
        <v>0</v>
      </c>
      <c r="E115" s="81">
        <f>'Таблица  1'!E60</f>
        <v>0</v>
      </c>
    </row>
    <row r="116" spans="2:5" ht="18" thickBot="1">
      <c r="B116" s="114" t="s">
        <v>401</v>
      </c>
      <c r="C116" s="116">
        <f>'Таблица  1'!C70</f>
        <v>0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469</v>
      </c>
      <c r="C119" s="81">
        <f>'Таблица  1'!C72</f>
        <v>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470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506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471</v>
      </c>
      <c r="C122" s="131">
        <f>'Таблица  1'!C76</f>
        <v>0</v>
      </c>
      <c r="D122" s="131">
        <f>'Таблица  1'!D76</f>
        <v>0</v>
      </c>
      <c r="E122" s="131">
        <f>'Таблица  1'!E76</f>
        <v>0</v>
      </c>
    </row>
    <row r="123" spans="2:5" ht="17.25" thickBot="1">
      <c r="B123" s="33" t="s">
        <v>396</v>
      </c>
      <c r="C123" s="132"/>
      <c r="D123" s="132"/>
      <c r="E123" s="132"/>
    </row>
    <row r="124" spans="2:5" ht="17.25" thickBot="1">
      <c r="B124" s="33" t="s">
        <v>472</v>
      </c>
      <c r="C124" s="81">
        <f>'Таблица  1'!C75</f>
        <v>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473</v>
      </c>
      <c r="C125" s="81">
        <f>'Таблица  1'!C82</f>
        <v>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474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475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476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477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478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479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480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426</v>
      </c>
      <c r="C133" s="143">
        <f>'Таблица  1'!C90</f>
        <v>7475010</v>
      </c>
      <c r="D133" s="143">
        <f>'Таблица  1'!D90</f>
        <v>7848761</v>
      </c>
      <c r="E133" s="143">
        <f>'Таблица  1'!E90</f>
        <v>8241200</v>
      </c>
    </row>
    <row r="134" spans="2:5" ht="18" thickBot="1">
      <c r="B134" s="115" t="s">
        <v>425</v>
      </c>
      <c r="C134" s="144"/>
      <c r="D134" s="144"/>
      <c r="E134" s="144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2242503</v>
      </c>
      <c r="D136" s="81">
        <f>'Таблица  1'!D91</f>
        <v>2354628</v>
      </c>
      <c r="E136" s="81">
        <f>'Таблица  1'!E91</f>
        <v>2472360</v>
      </c>
    </row>
    <row r="137" spans="2:5" ht="17.25" thickBot="1">
      <c r="B137" s="33" t="s">
        <v>469</v>
      </c>
      <c r="C137" s="81">
        <f>'Таблица  1'!C92</f>
        <v>64000</v>
      </c>
      <c r="D137" s="81">
        <f>'Таблица  1'!D92</f>
        <v>67200</v>
      </c>
      <c r="E137" s="81">
        <f>'Таблица  1'!E92</f>
        <v>70560</v>
      </c>
    </row>
    <row r="138" spans="2:5" ht="17.25" thickBot="1">
      <c r="B138" s="33" t="s">
        <v>470</v>
      </c>
      <c r="C138" s="81">
        <f>'Таблица  1'!C93</f>
        <v>350000</v>
      </c>
      <c r="D138" s="81">
        <f>'Таблица  1'!D93</f>
        <v>367500</v>
      </c>
      <c r="E138" s="81">
        <f>'Таблица  1'!E93</f>
        <v>385875</v>
      </c>
    </row>
    <row r="139" spans="2:5" ht="17.25" thickBot="1">
      <c r="B139" s="33" t="s">
        <v>506</v>
      </c>
      <c r="C139" s="81">
        <f>'Таблица  1'!C94</f>
        <v>450000</v>
      </c>
      <c r="D139" s="81">
        <f>'Таблица  1'!D94</f>
        <v>472500</v>
      </c>
      <c r="E139" s="81">
        <f>'Таблица  1'!E94</f>
        <v>496125</v>
      </c>
    </row>
    <row r="140" spans="2:5" ht="16.5">
      <c r="B140" s="74" t="s">
        <v>471</v>
      </c>
      <c r="C140" s="131">
        <f>'Таблица  1'!C96</f>
        <v>0</v>
      </c>
      <c r="D140" s="131">
        <f>'Таблица  1'!D96</f>
        <v>0</v>
      </c>
      <c r="E140" s="131">
        <f>'Таблица  1'!E96</f>
        <v>0</v>
      </c>
    </row>
    <row r="141" spans="2:5" ht="17.25" thickBot="1">
      <c r="B141" s="33" t="s">
        <v>396</v>
      </c>
      <c r="C141" s="132"/>
      <c r="D141" s="132"/>
      <c r="E141" s="132"/>
    </row>
    <row r="142" spans="2:5" ht="17.25" thickBot="1">
      <c r="B142" s="33" t="s">
        <v>472</v>
      </c>
      <c r="C142" s="81">
        <f>'Таблица  1'!C95</f>
        <v>348500</v>
      </c>
      <c r="D142" s="81">
        <f>'Таблица  1'!D95</f>
        <v>365925</v>
      </c>
      <c r="E142" s="81">
        <f>'Таблица  1'!E95</f>
        <v>384221</v>
      </c>
    </row>
    <row r="143" spans="2:5" ht="17.25" thickBot="1">
      <c r="B143" s="33" t="s">
        <v>473</v>
      </c>
      <c r="C143" s="81">
        <f>'Таблица  1'!C102</f>
        <v>295000</v>
      </c>
      <c r="D143" s="81">
        <f>'Таблица  1'!D102</f>
        <v>309750</v>
      </c>
      <c r="E143" s="81">
        <f>'Таблица  1'!E102</f>
        <v>325238</v>
      </c>
    </row>
    <row r="144" spans="2:5" ht="17.25" thickBot="1">
      <c r="B144" s="33" t="s">
        <v>474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475</v>
      </c>
      <c r="C145" s="81">
        <f>'Таблица  1'!C97</f>
        <v>147454</v>
      </c>
      <c r="D145" s="81">
        <f>'Таблица  1'!D97</f>
        <v>154827</v>
      </c>
      <c r="E145" s="81">
        <f>'Таблица  1'!E97</f>
        <v>162568</v>
      </c>
    </row>
    <row r="146" spans="2:5" ht="17.25" thickBot="1">
      <c r="B146" s="33" t="s">
        <v>476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477</v>
      </c>
      <c r="C147" s="81">
        <f>'Таблица  1'!C99</f>
        <v>3367553</v>
      </c>
      <c r="D147" s="81">
        <f>'Таблица  1'!D99</f>
        <v>3535931</v>
      </c>
      <c r="E147" s="81">
        <f>'Таблица  1'!E99</f>
        <v>3712728</v>
      </c>
    </row>
    <row r="148" spans="2:5" ht="17.25" thickBot="1">
      <c r="B148" s="33" t="s">
        <v>478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479</v>
      </c>
      <c r="C149" s="81">
        <f>'Таблица  1'!C105</f>
        <v>210000</v>
      </c>
      <c r="D149" s="81">
        <f>'Таблица  1'!D105</f>
        <v>220500</v>
      </c>
      <c r="E149" s="81">
        <f>'Таблица  1'!E105</f>
        <v>231525</v>
      </c>
    </row>
    <row r="150" spans="2:5" ht="33.75" thickBot="1">
      <c r="B150" s="33" t="s">
        <v>480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1" t="s">
        <v>453</v>
      </c>
      <c r="C151" s="138">
        <f>'Таблица  1'!C110</f>
        <v>0</v>
      </c>
      <c r="D151" s="138">
        <f>'Таблица  1'!D110</f>
        <v>0</v>
      </c>
      <c r="E151" s="138">
        <f>'Таблица  1'!E110</f>
        <v>0</v>
      </c>
    </row>
    <row r="152" spans="2:5" ht="12.75" customHeight="1">
      <c r="B152" s="142"/>
      <c r="C152" s="139"/>
      <c r="D152" s="139"/>
      <c r="E152" s="139"/>
    </row>
    <row r="153" spans="2:5" ht="3" customHeight="1" thickBot="1">
      <c r="B153" s="111"/>
      <c r="C153" s="140"/>
      <c r="D153" s="140"/>
      <c r="E153" s="140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469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470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506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471</v>
      </c>
      <c r="C159" s="131">
        <f>'Таблица  1'!C116</f>
        <v>0</v>
      </c>
      <c r="D159" s="131">
        <f>'Таблица  1'!D116</f>
        <v>0</v>
      </c>
      <c r="E159" s="131">
        <f>'Таблица  1'!E116</f>
        <v>0</v>
      </c>
    </row>
    <row r="160" spans="2:5" ht="17.25" thickBot="1">
      <c r="B160" s="33" t="s">
        <v>396</v>
      </c>
      <c r="C160" s="132"/>
      <c r="D160" s="132"/>
      <c r="E160" s="132"/>
    </row>
    <row r="161" spans="2:5" ht="17.25" thickBot="1">
      <c r="B161" s="33" t="s">
        <v>472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473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474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475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476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477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478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479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480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508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507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532</v>
      </c>
      <c r="C173" s="37" t="s">
        <v>558</v>
      </c>
    </row>
    <row r="174" spans="2:3" ht="13.5" customHeight="1">
      <c r="B174" s="38" t="s">
        <v>404</v>
      </c>
      <c r="C174" s="37"/>
    </row>
    <row r="175" spans="2:3" ht="15">
      <c r="B175" s="39" t="s">
        <v>549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559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201 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                                         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495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3" manualBreakCount="3">
    <brk id="31" max="5" man="1"/>
    <brk id="80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4" ht="16.5">
      <c r="A2" s="40"/>
      <c r="B2" s="36" t="s">
        <v>490</v>
      </c>
      <c r="C2" s="37"/>
      <c r="D2" s="78" t="s">
        <v>487</v>
      </c>
    </row>
    <row r="3" spans="1:4" ht="16.5">
      <c r="A3" s="40"/>
      <c r="B3" s="36" t="s">
        <v>492</v>
      </c>
      <c r="C3" s="37"/>
      <c r="D3" s="78"/>
    </row>
    <row r="4" spans="1:4" ht="16.5">
      <c r="A4" s="40"/>
      <c r="B4" s="36" t="s">
        <v>493</v>
      </c>
      <c r="C4" s="37"/>
      <c r="D4" s="78" t="s">
        <v>489</v>
      </c>
    </row>
    <row r="5" spans="1:4" ht="16.5">
      <c r="A5" s="40"/>
      <c r="B5" s="36" t="s">
        <v>494</v>
      </c>
      <c r="C5" s="37"/>
      <c r="D5" s="78" t="s">
        <v>488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454</v>
      </c>
      <c r="C10" s="123"/>
      <c r="D10" s="123"/>
      <c r="E10" s="123"/>
    </row>
    <row r="11" spans="1:3" ht="16.5">
      <c r="A11" s="40"/>
      <c r="B11" s="123"/>
      <c r="C11" s="202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8"/>
      <c r="D15" s="129"/>
      <c r="E15" s="130"/>
    </row>
    <row r="16" spans="2:5" ht="33.75" customHeight="1" thickBot="1">
      <c r="B16" s="33" t="s">
        <v>350</v>
      </c>
      <c r="C16" s="128" t="s">
        <v>351</v>
      </c>
      <c r="D16" s="129"/>
      <c r="E16" s="130"/>
    </row>
    <row r="17" spans="2:5" ht="37.5" customHeight="1" thickBot="1">
      <c r="B17" s="33" t="s">
        <v>352</v>
      </c>
      <c r="C17" s="128"/>
      <c r="D17" s="129"/>
      <c r="E17" s="130"/>
    </row>
    <row r="18" spans="2:5" ht="17.25" customHeight="1" thickBot="1">
      <c r="B18" s="33" t="s">
        <v>353</v>
      </c>
      <c r="C18" s="128" t="s">
        <v>354</v>
      </c>
      <c r="D18" s="129"/>
      <c r="E18" s="130"/>
    </row>
    <row r="19" spans="2:5" ht="17.25" thickBot="1">
      <c r="B19" s="33" t="s">
        <v>355</v>
      </c>
      <c r="C19" s="128" t="s">
        <v>356</v>
      </c>
      <c r="D19" s="129"/>
      <c r="E19" s="130"/>
    </row>
    <row r="20" spans="2:5" ht="33.75" thickBot="1">
      <c r="B20" s="33" t="s">
        <v>357</v>
      </c>
      <c r="C20" s="128" t="s">
        <v>358</v>
      </c>
      <c r="D20" s="129"/>
      <c r="E20" s="130"/>
    </row>
    <row r="21" spans="2:5" ht="33.75" customHeight="1" thickBot="1">
      <c r="B21" s="33" t="s">
        <v>359</v>
      </c>
      <c r="C21" s="128" t="s">
        <v>455</v>
      </c>
      <c r="D21" s="129"/>
      <c r="E21" s="130"/>
    </row>
    <row r="22" spans="2:3" ht="16.5">
      <c r="B22" s="191"/>
      <c r="C22" s="192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8"/>
      <c r="D25" s="129"/>
      <c r="E25" s="130"/>
    </row>
    <row r="26" spans="2:5" ht="16.5" customHeight="1">
      <c r="B26" s="153" t="s">
        <v>362</v>
      </c>
      <c r="C26" s="196"/>
      <c r="D26" s="197"/>
      <c r="E26" s="198"/>
    </row>
    <row r="27" spans="2:5" ht="16.5">
      <c r="B27" s="176"/>
      <c r="C27" s="193"/>
      <c r="D27" s="194"/>
      <c r="E27" s="195"/>
    </row>
    <row r="28" spans="2:5" ht="16.5">
      <c r="B28" s="176"/>
      <c r="C28" s="193"/>
      <c r="D28" s="194"/>
      <c r="E28" s="195"/>
    </row>
    <row r="29" spans="2:5" ht="16.5">
      <c r="B29" s="176"/>
      <c r="C29" s="193"/>
      <c r="D29" s="194"/>
      <c r="E29" s="195"/>
    </row>
    <row r="30" spans="2:5" ht="16.5">
      <c r="B30" s="176"/>
      <c r="C30" s="193"/>
      <c r="D30" s="194"/>
      <c r="E30" s="195"/>
    </row>
    <row r="31" spans="2:5" ht="17.25" thickBot="1">
      <c r="B31" s="154"/>
      <c r="C31" s="199"/>
      <c r="D31" s="200"/>
      <c r="E31" s="201"/>
    </row>
    <row r="32" spans="2:5" ht="20.25" customHeight="1">
      <c r="B32" s="153" t="s">
        <v>363</v>
      </c>
      <c r="C32" s="170">
        <v>0</v>
      </c>
      <c r="D32" s="171"/>
      <c r="E32" s="172"/>
    </row>
    <row r="33" spans="2:5" ht="30.75" customHeight="1" thickBot="1">
      <c r="B33" s="154"/>
      <c r="C33" s="173"/>
      <c r="D33" s="174"/>
      <c r="E33" s="175"/>
    </row>
    <row r="34" spans="2:5" ht="12.75" customHeight="1">
      <c r="B34" s="153" t="s">
        <v>364</v>
      </c>
      <c r="C34" s="170">
        <v>0</v>
      </c>
      <c r="D34" s="171"/>
      <c r="E34" s="172"/>
    </row>
    <row r="35" spans="2:5" ht="39.75" customHeight="1" thickBot="1">
      <c r="B35" s="154"/>
      <c r="C35" s="173"/>
      <c r="D35" s="174"/>
      <c r="E35" s="175"/>
    </row>
    <row r="36" spans="2:5" ht="12.75" customHeight="1">
      <c r="B36" s="153" t="s">
        <v>365</v>
      </c>
      <c r="C36" s="164">
        <v>0</v>
      </c>
      <c r="D36" s="165"/>
      <c r="E36" s="166"/>
    </row>
    <row r="37" spans="2:5" ht="12.75" customHeight="1">
      <c r="B37" s="176"/>
      <c r="C37" s="177"/>
      <c r="D37" s="178"/>
      <c r="E37" s="179"/>
    </row>
    <row r="38" spans="2:5" ht="28.5" customHeight="1" thickBot="1">
      <c r="B38" s="154"/>
      <c r="C38" s="167"/>
      <c r="D38" s="168"/>
      <c r="E38" s="169"/>
    </row>
    <row r="39" spans="2:5" ht="12.75" customHeight="1">
      <c r="B39" s="155" t="s">
        <v>366</v>
      </c>
      <c r="C39" s="170">
        <v>0</v>
      </c>
      <c r="D39" s="171"/>
      <c r="E39" s="172"/>
    </row>
    <row r="40" spans="2:5" ht="39" customHeight="1" thickBot="1">
      <c r="B40" s="157"/>
      <c r="C40" s="173"/>
      <c r="D40" s="174"/>
      <c r="E40" s="175"/>
    </row>
    <row r="41" spans="2:5" ht="12.75" customHeight="1">
      <c r="B41" s="153" t="s">
        <v>367</v>
      </c>
      <c r="C41" s="170">
        <v>0</v>
      </c>
      <c r="D41" s="171"/>
      <c r="E41" s="172"/>
    </row>
    <row r="42" spans="2:5" ht="39" customHeight="1" thickBot="1">
      <c r="B42" s="154"/>
      <c r="C42" s="173"/>
      <c r="D42" s="174"/>
      <c r="E42" s="175"/>
    </row>
    <row r="43" spans="2:5" ht="12.75" customHeight="1">
      <c r="B43" s="153" t="s">
        <v>368</v>
      </c>
      <c r="C43" s="170">
        <v>0</v>
      </c>
      <c r="D43" s="171"/>
      <c r="E43" s="172"/>
    </row>
    <row r="44" spans="2:5" ht="24" customHeight="1" thickBot="1">
      <c r="B44" s="154"/>
      <c r="C44" s="173"/>
      <c r="D44" s="174"/>
      <c r="E44" s="175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3" t="s">
        <v>370</v>
      </c>
      <c r="C48" s="170" t="s">
        <v>481</v>
      </c>
      <c r="D48" s="171"/>
      <c r="E48" s="172"/>
    </row>
    <row r="49" spans="2:5" ht="13.5" customHeight="1" thickBot="1">
      <c r="B49" s="154"/>
      <c r="C49" s="173"/>
      <c r="D49" s="174"/>
      <c r="E49" s="175"/>
    </row>
    <row r="50" spans="2:5" ht="17.25" thickBot="1">
      <c r="B50" s="33" t="s">
        <v>371</v>
      </c>
      <c r="C50" s="133">
        <f>'Таблица  1'!C5</f>
        <v>5755276.75</v>
      </c>
      <c r="D50" s="134"/>
      <c r="E50" s="135"/>
    </row>
    <row r="51" spans="2:5" ht="17.25" thickBot="1">
      <c r="B51" s="33" t="s">
        <v>372</v>
      </c>
      <c r="C51" s="133"/>
      <c r="D51" s="134"/>
      <c r="E51" s="135"/>
    </row>
    <row r="52" spans="2:5" ht="33.75" thickBot="1">
      <c r="B52" s="33" t="s">
        <v>373</v>
      </c>
      <c r="C52" s="133">
        <f>'Таблица  1'!C7</f>
        <v>6416356.31</v>
      </c>
      <c r="D52" s="134"/>
      <c r="E52" s="135"/>
    </row>
    <row r="53" spans="2:5" ht="17.25" thickBot="1">
      <c r="B53" s="33" t="s">
        <v>374</v>
      </c>
      <c r="C53" s="133"/>
      <c r="D53" s="134"/>
      <c r="E53" s="135"/>
    </row>
    <row r="54" spans="2:5" ht="17.25" thickBot="1">
      <c r="B54" s="33" t="s">
        <v>375</v>
      </c>
      <c r="C54" s="133">
        <f>'Таблица  1'!C8</f>
        <v>3660819.47</v>
      </c>
      <c r="D54" s="134"/>
      <c r="E54" s="135"/>
    </row>
    <row r="55" spans="2:5" ht="33.75" thickBot="1">
      <c r="B55" s="33" t="s">
        <v>376</v>
      </c>
      <c r="C55" s="133">
        <f>'Таблица  1'!C9</f>
        <v>5024589.91</v>
      </c>
      <c r="D55" s="134"/>
      <c r="E55" s="135"/>
    </row>
    <row r="56" spans="2:5" ht="17.25" thickBot="1">
      <c r="B56" s="33" t="s">
        <v>374</v>
      </c>
      <c r="C56" s="133"/>
      <c r="D56" s="134"/>
      <c r="E56" s="135"/>
    </row>
    <row r="57" spans="2:5" ht="33.75" thickBot="1">
      <c r="B57" s="33" t="s">
        <v>377</v>
      </c>
      <c r="C57" s="133">
        <f>'Таблица  1'!C10</f>
        <v>688291.15</v>
      </c>
      <c r="D57" s="134"/>
      <c r="E57" s="135"/>
    </row>
    <row r="58" spans="2:5" ht="17.25" thickBot="1">
      <c r="B58" s="33" t="s">
        <v>378</v>
      </c>
      <c r="C58" s="133">
        <f>'Таблица  1'!C11</f>
        <v>23846.33</v>
      </c>
      <c r="D58" s="134"/>
      <c r="E58" s="135"/>
    </row>
    <row r="59" spans="2:5" ht="17.25" thickBot="1">
      <c r="B59" s="33" t="s">
        <v>372</v>
      </c>
      <c r="C59" s="133"/>
      <c r="D59" s="134"/>
      <c r="E59" s="135"/>
    </row>
    <row r="60" spans="2:5" ht="17.25" thickBot="1">
      <c r="B60" s="33" t="s">
        <v>379</v>
      </c>
      <c r="C60" s="133">
        <f>'Таблица  1'!C13</f>
        <v>0</v>
      </c>
      <c r="D60" s="134"/>
      <c r="E60" s="135"/>
    </row>
    <row r="61" spans="2:5" ht="17.25" thickBot="1">
      <c r="B61" s="33" t="s">
        <v>380</v>
      </c>
      <c r="C61" s="133">
        <f>'Таблица  1'!C14</f>
        <v>21442.56</v>
      </c>
      <c r="D61" s="134"/>
      <c r="E61" s="135"/>
    </row>
    <row r="62" spans="2:5" ht="17.25" thickBot="1">
      <c r="B62" s="33" t="s">
        <v>381</v>
      </c>
      <c r="C62" s="133">
        <f>'Таблица  1'!C15</f>
        <v>237362.47</v>
      </c>
      <c r="D62" s="134"/>
      <c r="E62" s="135"/>
    </row>
    <row r="63" spans="2:5" ht="17.25" thickBot="1">
      <c r="B63" s="33" t="s">
        <v>372</v>
      </c>
      <c r="C63" s="133"/>
      <c r="D63" s="134"/>
      <c r="E63" s="135"/>
    </row>
    <row r="64" spans="2:5" ht="17.25" thickBot="1">
      <c r="B64" s="33" t="s">
        <v>382</v>
      </c>
      <c r="C64" s="133">
        <f>'Таблица  1'!C17</f>
        <v>0</v>
      </c>
      <c r="D64" s="134"/>
      <c r="E64" s="135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5" t="s">
        <v>370</v>
      </c>
      <c r="C68" s="147" t="s">
        <v>481</v>
      </c>
      <c r="D68" s="148"/>
      <c r="E68" s="149"/>
    </row>
    <row r="69" spans="2:5" ht="15" customHeight="1" thickBot="1">
      <c r="B69" s="156"/>
      <c r="C69" s="151" t="s">
        <v>482</v>
      </c>
      <c r="D69" s="145" t="s">
        <v>483</v>
      </c>
      <c r="E69" s="146"/>
    </row>
    <row r="70" spans="2:5" ht="18.75" customHeight="1" thickBot="1">
      <c r="B70" s="157"/>
      <c r="C70" s="152"/>
      <c r="D70" s="79" t="s">
        <v>485</v>
      </c>
      <c r="E70" s="80" t="s">
        <v>484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9606060</v>
      </c>
      <c r="D72" s="81">
        <f>'Таблица  1'!D20</f>
        <v>8511361</v>
      </c>
      <c r="E72" s="81">
        <f>'Таблица  1'!E20</f>
        <v>8917800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2131050</v>
      </c>
      <c r="D74" s="81">
        <f>'Таблица  1'!D21</f>
        <v>662600</v>
      </c>
      <c r="E74" s="81">
        <f>'Таблица  1'!E21</f>
        <v>676600</v>
      </c>
    </row>
    <row r="75" spans="2:5" ht="17.25" thickBot="1">
      <c r="B75" s="33" t="s">
        <v>388</v>
      </c>
      <c r="C75" s="81">
        <f>'Таблица  1'!C22</f>
        <v>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1">
        <f>'Таблица  1'!C25</f>
        <v>7475010</v>
      </c>
      <c r="D77" s="131">
        <f>'Таблица  1'!D25</f>
        <v>7848761</v>
      </c>
      <c r="E77" s="131">
        <f>'Таблица  1'!E25</f>
        <v>8241200</v>
      </c>
    </row>
    <row r="78" spans="2:5" ht="33">
      <c r="B78" s="74" t="s">
        <v>391</v>
      </c>
      <c r="C78" s="136"/>
      <c r="D78" s="136"/>
      <c r="E78" s="136"/>
    </row>
    <row r="79" spans="2:5" ht="17.25" thickBot="1">
      <c r="B79" s="33" t="s">
        <v>392</v>
      </c>
      <c r="C79" s="137"/>
      <c r="D79" s="137"/>
      <c r="E79" s="137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9606060</v>
      </c>
      <c r="D81" s="81">
        <f>'Таблица  1'!D29</f>
        <v>8511361</v>
      </c>
      <c r="E81" s="81">
        <f>'Таблица  1'!E29</f>
        <v>8917800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2828253</v>
      </c>
      <c r="D83" s="81">
        <f>'Таблица  1'!D31</f>
        <v>2354628</v>
      </c>
      <c r="E83" s="81">
        <f>'Таблица  1'!E31</f>
        <v>2472360</v>
      </c>
    </row>
    <row r="84" spans="2:5" ht="17.25" thickBot="1">
      <c r="B84" s="33" t="s">
        <v>456</v>
      </c>
      <c r="C84" s="81">
        <f>'Таблица  1'!C32</f>
        <v>67125</v>
      </c>
      <c r="D84" s="81">
        <f>'Таблица  1'!D32</f>
        <v>67200</v>
      </c>
      <c r="E84" s="81">
        <f>'Таблица  1'!E32</f>
        <v>70560</v>
      </c>
    </row>
    <row r="85" spans="2:5" ht="17.25" thickBot="1">
      <c r="B85" s="33" t="s">
        <v>457</v>
      </c>
      <c r="C85" s="81">
        <f>'Таблица  1'!C33</f>
        <v>411250</v>
      </c>
      <c r="D85" s="81">
        <f>'Таблица  1'!D33</f>
        <v>367500</v>
      </c>
      <c r="E85" s="81">
        <f>'Таблица  1'!E33</f>
        <v>385875</v>
      </c>
    </row>
    <row r="86" spans="2:5" ht="17.25" thickBot="1">
      <c r="B86" s="33" t="s">
        <v>458</v>
      </c>
      <c r="C86" s="81">
        <f>'Таблица  1'!C34</f>
        <v>636334</v>
      </c>
      <c r="D86" s="81">
        <f>'Таблица  1'!D34</f>
        <v>555777</v>
      </c>
      <c r="E86" s="81">
        <f>'Таблица  1'!E34</f>
        <v>582053</v>
      </c>
    </row>
    <row r="87" spans="2:5" ht="16.5">
      <c r="B87" s="74" t="s">
        <v>459</v>
      </c>
      <c r="C87" s="131">
        <f>'Таблица  1'!C36</f>
        <v>0</v>
      </c>
      <c r="D87" s="131">
        <f>'Таблица  1'!D36</f>
        <v>0</v>
      </c>
      <c r="E87" s="131">
        <f>'Таблица  1'!E36</f>
        <v>0</v>
      </c>
    </row>
    <row r="88" spans="2:5" ht="17.25" thickBot="1">
      <c r="B88" s="33" t="s">
        <v>396</v>
      </c>
      <c r="C88" s="132"/>
      <c r="D88" s="132"/>
      <c r="E88" s="132"/>
    </row>
    <row r="89" spans="2:5" ht="17.25" thickBot="1">
      <c r="B89" s="33" t="s">
        <v>460</v>
      </c>
      <c r="C89" s="81">
        <f>'Таблица  1'!C35</f>
        <v>954466</v>
      </c>
      <c r="D89" s="81">
        <f>'Таблица  1'!D35</f>
        <v>945248</v>
      </c>
      <c r="E89" s="81">
        <f>'Таблица  1'!E35</f>
        <v>974893</v>
      </c>
    </row>
    <row r="90" spans="2:5" ht="17.25" thickBot="1">
      <c r="B90" s="33" t="s">
        <v>461</v>
      </c>
      <c r="C90" s="81">
        <f>'Таблица  1'!C42</f>
        <v>345625</v>
      </c>
      <c r="D90" s="81">
        <f>'Таблица  1'!D42</f>
        <v>309750</v>
      </c>
      <c r="E90" s="81">
        <f>'Таблица  1'!E42</f>
        <v>325238</v>
      </c>
    </row>
    <row r="91" spans="2:5" ht="17.25" thickBot="1">
      <c r="B91" s="33" t="s">
        <v>462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463</v>
      </c>
      <c r="C92" s="81">
        <f>'Таблица  1'!C37</f>
        <v>147454</v>
      </c>
      <c r="D92" s="81">
        <f>'Таблица  1'!D37</f>
        <v>154827</v>
      </c>
      <c r="E92" s="81">
        <f>'Таблица  1'!E37</f>
        <v>162568</v>
      </c>
    </row>
    <row r="93" spans="2:5" ht="17.25" thickBot="1">
      <c r="B93" s="33" t="s">
        <v>464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465</v>
      </c>
      <c r="C94" s="81">
        <f>'Таблица  1'!C39</f>
        <v>4005553</v>
      </c>
      <c r="D94" s="81">
        <f>'Таблица  1'!D39</f>
        <v>3535931</v>
      </c>
      <c r="E94" s="81">
        <f>'Таблица  1'!E39</f>
        <v>3712728</v>
      </c>
    </row>
    <row r="95" spans="2:5" ht="17.25" thickBot="1">
      <c r="B95" s="33" t="s">
        <v>466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467</v>
      </c>
      <c r="C96" s="81">
        <f>'Таблица  1'!C45</f>
        <v>210000</v>
      </c>
      <c r="D96" s="81">
        <f>'Таблица  1'!D45</f>
        <v>220500</v>
      </c>
      <c r="E96" s="81">
        <f>'Таблица  1'!E45</f>
        <v>231525</v>
      </c>
    </row>
    <row r="97" spans="2:5" ht="33.75" thickBot="1">
      <c r="B97" s="33" t="s">
        <v>468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422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423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424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495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2015-02-12T07:48:10Z</cp:lastPrinted>
  <dcterms:created xsi:type="dcterms:W3CDTF">2007-11-01T06:06:06Z</dcterms:created>
  <dcterms:modified xsi:type="dcterms:W3CDTF">2015-02-24T07:47:02Z</dcterms:modified>
  <cp:category/>
  <cp:version/>
  <cp:contentType/>
  <cp:contentStatus/>
</cp:coreProperties>
</file>