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1" activeTab="3"/>
  </bookViews>
  <sheets>
    <sheet name="System" sheetId="1" state="hidden" r:id="rId1"/>
    <sheet name="Реквизиты" sheetId="2" r:id="rId2"/>
    <sheet name="Таблица  1" sheetId="3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<sst xmlns="http://schemas.openxmlformats.org/spreadsheetml/2006/main" count="1773" uniqueCount="557">
  <si>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</si>
  <si>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</si>
  <si>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</si>
  <si>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</si>
  <si>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</si>
  <si>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</si>
  <si>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</si>
  <si>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</si>
  <si>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</si>
  <si>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</si>
  <si>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</si>
  <si>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</si>
  <si>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</si>
  <si>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</si>
  <si>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</si>
  <si>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</si>
  <si>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</si>
  <si>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</si>
  <si>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</si>
  <si>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</si>
  <si>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</si>
  <si>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</si>
  <si>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</si>
  <si>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</si>
  <si>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</si>
  <si>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</si>
  <si>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</si>
  <si>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</si>
  <si>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</si>
  <si>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</si>
  <si>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</si>
  <si>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</si>
  <si>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</si>
  <si>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</si>
  <si>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</si>
  <si>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</si>
  <si>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</si>
  <si>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</si>
  <si>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</si>
  <si>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</si>
  <si>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</si>
  <si>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</si>
  <si>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</si>
  <si>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</si>
  <si>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</si>
  <si>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</si>
  <si>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</si>
  <si>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</si>
  <si>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</si>
  <si>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</si>
  <si>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</si>
  <si>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</si>
  <si>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</si>
  <si>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</si>
  <si>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</si>
  <si>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</si>
  <si>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</si>
  <si>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</si>
  <si>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</si>
  <si>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</si>
  <si>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</si>
  <si>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</si>
  <si>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</si>
  <si>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</si>
  <si>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</si>
  <si>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</si>
  <si>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</si>
  <si>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</si>
  <si>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</si>
  <si>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</si>
  <si>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</si>
  <si>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</si>
  <si>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</si>
  <si>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</si>
  <si>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</si>
  <si>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</si>
  <si>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</si>
  <si>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</si>
  <si>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</si>
  <si>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</si>
  <si>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</si>
  <si>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</si>
  <si>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</si>
  <si>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</si>
  <si>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</si>
  <si>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</si>
  <si>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</si>
  <si>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</si>
  <si>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</si>
  <si>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</si>
  <si>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</si>
  <si>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</si>
  <si>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</si>
  <si>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</si>
  <si>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</si>
  <si>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</si>
  <si>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</si>
  <si>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</si>
  <si>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</si>
  <si>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</si>
  <si>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</si>
  <si>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</si>
  <si>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</si>
  <si>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</si>
  <si>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</si>
  <si>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</si>
  <si>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</si>
  <si>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</si>
  <si>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</si>
  <si>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</si>
  <si>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</si>
  <si>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</si>
  <si>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</si>
  <si>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</si>
  <si>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</si>
  <si>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</si>
  <si>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</si>
  <si>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</si>
  <si>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</si>
  <si>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</si>
  <si>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</si>
  <si>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</si>
  <si>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</si>
  <si>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</si>
  <si>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</si>
  <si>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</si>
  <si>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</si>
  <si>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</si>
  <si>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</si>
  <si>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</si>
  <si>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</si>
  <si>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</si>
  <si>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</si>
  <si>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</si>
  <si>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</si>
  <si>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</si>
  <si>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</si>
  <si>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</si>
  <si>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</si>
  <si>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</si>
  <si>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</si>
  <si>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</si>
  <si>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</si>
  <si>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</si>
  <si>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</si>
  <si>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</si>
  <si>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</si>
  <si>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</si>
  <si>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</si>
  <si>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</si>
  <si>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</si>
  <si>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</si>
  <si>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</si>
  <si>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</si>
  <si>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</si>
  <si>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</si>
  <si>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</si>
  <si>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</si>
  <si>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</si>
  <si>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</si>
  <si>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</si>
  <si>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</si>
  <si>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</si>
  <si>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</si>
  <si>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</si>
  <si>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</si>
  <si>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</si>
  <si>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</si>
  <si>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</si>
  <si>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</si>
  <si>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</si>
  <si>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</si>
  <si>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</si>
  <si>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</si>
  <si>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</si>
  <si>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</si>
  <si>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</si>
  <si>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</si>
  <si>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</si>
  <si>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</si>
  <si>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</si>
  <si>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</si>
  <si>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</si>
  <si>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</si>
  <si>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</si>
  <si>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</si>
  <si>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</si>
  <si>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</si>
  <si>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</si>
  <si>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</si>
  <si>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</si>
  <si>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</si>
  <si>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</si>
  <si>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</si>
  <si>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</si>
  <si>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</si>
  <si>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</si>
  <si>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</si>
  <si>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</si>
  <si>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</si>
  <si>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</si>
  <si>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</si>
  <si>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</si>
  <si>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</si>
  <si>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</si>
  <si>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</si>
  <si>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</si>
  <si>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</si>
  <si>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</si>
  <si>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</si>
  <si>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</si>
  <si>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</si>
  <si>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</si>
  <si>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</si>
  <si>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</si>
  <si>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</si>
  <si>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</si>
  <si>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</si>
  <si>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</si>
  <si>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</si>
  <si>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</si>
  <si>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</si>
  <si>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</si>
  <si>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</si>
  <si>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</si>
  <si>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</si>
  <si>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</si>
  <si>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</si>
  <si>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</si>
  <si>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</si>
  <si>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</si>
  <si>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</si>
  <si>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</si>
  <si>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</si>
  <si>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</si>
  <si>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</si>
  <si>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</si>
  <si>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</si>
  <si>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</si>
  <si>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</si>
  <si>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</si>
  <si>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</si>
  <si>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</si>
  <si>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</si>
  <si>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</si>
  <si>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</si>
  <si>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</si>
  <si>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</si>
  <si>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</si>
  <si>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</si>
  <si>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</si>
  <si>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</si>
  <si>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</si>
  <si>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</si>
  <si>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</si>
  <si>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</si>
  <si>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</si>
  <si>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</si>
  <si>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</si>
  <si>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</si>
  <si>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</si>
  <si>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</si>
  <si>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</si>
  <si>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</si>
  <si>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</si>
  <si>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</si>
  <si>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</si>
  <si>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</si>
  <si>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</si>
  <si>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</si>
  <si>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</si>
  <si>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</si>
  <si>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</si>
  <si>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</si>
  <si>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</si>
  <si>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</si>
  <si>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</si>
  <si>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</si>
  <si>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</si>
  <si>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</si>
  <si>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</si>
  <si>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</si>
  <si>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</si>
  <si>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</si>
  <si>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</si>
  <si>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</si>
  <si>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</si>
  <si>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</si>
  <si>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</si>
  <si>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</si>
  <si>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</si>
  <si>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</si>
  <si>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</si>
  <si>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</si>
  <si>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</si>
  <si>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</si>
  <si>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</si>
  <si>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</si>
  <si>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</si>
  <si>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</si>
  <si>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</si>
  <si>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</si>
  <si>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</si>
  <si>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</si>
  <si>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</si>
  <si>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</si>
  <si>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</si>
  <si>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</si>
  <si>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</si>
  <si>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</si>
  <si>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</si>
  <si>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</si>
  <si>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</si>
  <si>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</si>
  <si>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</si>
  <si>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</si>
  <si>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</si>
  <si>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</si>
  <si>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</si>
  <si>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</si>
  <si>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</si>
  <si>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</si>
  <si>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</si>
  <si>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</si>
  <si>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</si>
  <si>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</si>
  <si>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</si>
  <si>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</si>
  <si>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</si>
  <si>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</si>
  <si>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</si>
  <si>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</si>
  <si>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</si>
  <si>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</si>
  <si>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</si>
  <si>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</si>
  <si>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</si>
  <si>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</si>
  <si>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</si>
  <si>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</si>
  <si>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</si>
  <si>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</si>
  <si>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</si>
  <si>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</si>
  <si>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</si>
  <si>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</si>
  <si>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</si>
  <si>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</si>
  <si>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</si>
  <si>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</si>
  <si>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</si>
  <si>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</si>
  <si>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</si>
  <si>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</si>
  <si>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</si>
  <si>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</si>
  <si>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</si>
  <si>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</si>
  <si>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</si>
  <si>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</si>
  <si>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</si>
  <si>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</si>
  <si>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</si>
  <si>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</si>
  <si>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</si>
  <si>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</si>
  <si>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</si>
  <si>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</si>
  <si>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</si>
  <si>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</si>
  <si>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</si>
  <si>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</si>
  <si>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</si>
  <si>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</si>
  <si>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</si>
  <si>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</si>
  <si>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</si>
  <si>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</si>
  <si>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</si>
  <si>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</si>
  <si>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</si>
  <si>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</si>
  <si>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</si>
  <si>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</si>
  <si>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</si>
  <si>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</si>
  <si>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</si>
  <si>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</si>
  <si>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</si>
  <si>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</si>
  <si>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</si>
  <si>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</si>
  <si>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</si>
  <si>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</si>
  <si>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</si>
  <si>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</si>
  <si>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</si>
  <si>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</si>
  <si>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</si>
  <si>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</si>
  <si>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</si>
  <si>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</si>
  <si>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</si>
  <si>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</si>
  <si>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</si>
  <si>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</si>
  <si>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</si>
  <si>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</si>
  <si>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</si>
  <si>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</si>
  <si>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</si>
  <si>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</si>
  <si>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</si>
  <si>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</si>
  <si>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</si>
  <si>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</si>
  <si>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</si>
  <si>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</si>
  <si>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</si>
  <si>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</si>
  <si>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</si>
  <si>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</si>
  <si>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</si>
  <si>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</si>
  <si>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</si>
  <si>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</si>
  <si>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</si>
  <si>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</si>
  <si>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</si>
  <si>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</si>
  <si>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</si>
  <si>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</si>
  <si>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</si>
  <si>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</si>
  <si>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</si>
  <si>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</si>
  <si>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</si>
  <si>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</si>
  <si>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</si>
  <si>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</si>
  <si>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</si>
  <si>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</si>
  <si>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</si>
  <si>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</si>
  <si>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</si>
  <si>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</si>
  <si>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</si>
  <si>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</si>
  <si>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</si>
  <si>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</si>
  <si>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</si>
  <si>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</si>
  <si>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</si>
  <si>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</si>
  <si>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</si>
  <si>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</si>
  <si>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</si>
  <si>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</si>
  <si>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</si>
  <si>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</si>
  <si>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</si>
  <si>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</si>
  <si>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</si>
  <si>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</si>
  <si>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</si>
  <si>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</si>
  <si>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</si>
  <si>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</si>
  <si>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</si>
  <si>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</si>
  <si>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</si>
  <si>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</si>
  <si>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</si>
  <si>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</si>
  <si>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</si>
  <si>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</si>
  <si>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</si>
  <si>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</si>
  <si>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</si>
  <si>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</si>
  <si>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</si>
  <si>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</si>
  <si>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</si>
  <si>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</si>
  <si>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</si>
  <si>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</si>
  <si>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</si>
  <si>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</si>
  <si>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</si>
  <si>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</si>
  <si>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</si>
  <si>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</si>
  <si>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</si>
  <si>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</si>
  <si>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</si>
  <si>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</si>
  <si>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</si>
  <si>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</si>
  <si>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</si>
  <si>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</si>
  <si>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</si>
  <si>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</si>
  <si>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</si>
  <si>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</si>
  <si>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</si>
  <si>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</si>
  <si>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</si>
  <si>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</si>
  <si>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</si>
  <si>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</si>
  <si>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</si>
  <si>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</si>
  <si>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</si>
  <si>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</si>
  <si>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</si>
  <si>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</si>
  <si>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</si>
  <si>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</si>
  <si>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</si>
  <si>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</si>
  <si>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</si>
  <si>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</si>
  <si>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</si>
  <si>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</si>
  <si>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</si>
  <si>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</si>
  <si>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</si>
  <si>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</si>
  <si>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</si>
  <si>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</si>
  <si>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</si>
  <si>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</si>
  <si>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 xml:space="preserve">платной основе,а также поступления от иной приносящей доход деятельности                  </t>
  </si>
  <si>
    <t>Значение на 2017 финансовый год</t>
  </si>
  <si>
    <t>2015</t>
  </si>
  <si>
    <t>svod_2015</t>
  </si>
  <si>
    <t xml:space="preserve">НА 2015 ГОД     </t>
  </si>
  <si>
    <t>Очередной финансовый год 2015</t>
  </si>
  <si>
    <t>2017 г.</t>
  </si>
  <si>
    <t xml:space="preserve">                                    И ПЛАНОВЫЙ ПЕРИОД 2016, 2017 ГОДЫ</t>
  </si>
  <si>
    <t>МБОУ СОШ с.Воздвиженка</t>
  </si>
  <si>
    <t>Директор</t>
  </si>
  <si>
    <t xml:space="preserve">" 30  " декабря  2014   г.                                                                                    </t>
  </si>
  <si>
    <t xml:space="preserve"> " 30 " декабря   2014      г.</t>
  </si>
  <si>
    <t xml:space="preserve">    Дата составления " 30  " декабря   2014   г.</t>
  </si>
  <si>
    <t>Е.В.Карпова</t>
  </si>
  <si>
    <t xml:space="preserve">"30" декабря  2014 г.                                                                                    </t>
  </si>
  <si>
    <t>О.А.Субботина</t>
  </si>
  <si>
    <t xml:space="preserve">"30" декабря  2014 г.                                                                                      </t>
  </si>
  <si>
    <t>Исполнитель                                                           ___________ФИО</t>
  </si>
  <si>
    <t xml:space="preserve">"30" декабря  2014 г.                                                                                       </t>
  </si>
  <si>
    <t>муниципальное бюджетное общеобразовательное учреждение "Средняя общеобразовательная школа с.Воздвиженка" Уссурийского городского округа"</t>
  </si>
  <si>
    <t>692555, Приморский край,г.Уссурийск, с.Воздвиженка, ул.Ленинская, д.69А</t>
  </si>
  <si>
    <t>2511037036/251101001</t>
  </si>
  <si>
    <t xml:space="preserve">Реализация общеобразовательных программ начального общего, основного общего и среднего (полного)общего образования, а так же общеобразовательной программы дошкольного образования . Цели: -формирование общей культуры личности обучающихся на основе усвоения обязательного минимума содержания общеобразовательных программ;
-адаптация обучающихся к жизни в обществе, создание основы для осознанного выбора и  последующего освоения профессиональных образовательных программ; - воспитание гражданственности, трудолюбия обучающихся, уважения к правам и свободам человека, любви  к окружающей природе, Родине, семье;
-формирование здорового образа жизни обучающихся.
</t>
  </si>
  <si>
    <t xml:space="preserve"> 2015г., и плановый период - 2016,2017гг. </t>
  </si>
  <si>
    <t>_____________Е.В.Карпова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</si>
</sst>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EAEAEA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10" fillId="0" borderId="0" xfId="54" applyFont="1" applyAlignment="1" applyProtection="1">
      <alignment horizontal="left"/>
      <protection locked="0"/>
    </xf>
    <xf numFmtId="2" fontId="0" fillId="44" borderId="11" xfId="0" applyNumberFormat="1" applyFill="1" applyBorder="1" applyAlignment="1" applyProtection="1">
      <alignment vertical="center"/>
      <protection locked="0"/>
    </xf>
    <xf numFmtId="0" fontId="10" fillId="0" borderId="0" xfId="54" applyFont="1" applyAlignment="1" applyProtection="1">
      <alignment horizontal="right"/>
      <protection locked="0"/>
    </xf>
    <xf numFmtId="0" fontId="10" fillId="0" borderId="0" xfId="54" applyFont="1" applyAlignment="1" applyProtection="1">
      <alignment/>
      <protection locked="0"/>
    </xf>
    <xf numFmtId="0" fontId="54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10" fillId="0" borderId="21" xfId="54" applyFon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 applyProtection="1">
      <alignment horizontal="left" vertical="top" wrapText="1"/>
      <protection locked="0"/>
    </xf>
    <xf numFmtId="0" fontId="10" fillId="0" borderId="23" xfId="54" applyFont="1" applyBorder="1" applyAlignment="1" applyProtection="1">
      <alignment horizontal="left" vertical="top" wrapText="1"/>
      <protection locked="0"/>
    </xf>
    <xf numFmtId="0" fontId="10" fillId="0" borderId="25" xfId="54" applyFont="1" applyBorder="1" applyAlignment="1" applyProtection="1">
      <alignment horizontal="left" vertical="top" wrapText="1"/>
      <protection locked="0"/>
    </xf>
    <xf numFmtId="0" fontId="10" fillId="0" borderId="0" xfId="54" applyFont="1" applyBorder="1" applyAlignment="1" applyProtection="1">
      <alignment horizontal="left" vertical="top" wrapText="1"/>
      <protection locked="0"/>
    </xf>
    <xf numFmtId="0" fontId="10" fillId="0" borderId="26" xfId="54" applyFont="1" applyBorder="1" applyAlignment="1" applyProtection="1">
      <alignment horizontal="left" vertical="top" wrapText="1"/>
      <protection locked="0"/>
    </xf>
    <xf numFmtId="0" fontId="10" fillId="0" borderId="24" xfId="54" applyFont="1" applyBorder="1" applyAlignment="1" applyProtection="1">
      <alignment horizontal="left" vertical="top" wrapText="1"/>
      <protection locked="0"/>
    </xf>
    <xf numFmtId="0" fontId="10" fillId="0" borderId="16" xfId="54" applyFont="1" applyBorder="1" applyAlignment="1" applyProtection="1">
      <alignment horizontal="left" vertical="top" wrapText="1"/>
      <protection locked="0"/>
    </xf>
    <xf numFmtId="0" fontId="10" fillId="0" borderId="17" xfId="54" applyFon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55" fillId="0" borderId="21" xfId="54" applyNumberFormat="1" applyFont="1" applyBorder="1" applyAlignment="1" applyProtection="1">
      <alignment horizontal="center" vertical="center" wrapText="1"/>
      <protection locked="0"/>
    </xf>
    <xf numFmtId="2" fontId="55" fillId="0" borderId="22" xfId="54" applyNumberFormat="1" applyFont="1" applyBorder="1" applyAlignment="1" applyProtection="1">
      <alignment horizontal="center" vertical="center" wrapText="1"/>
      <protection locked="0"/>
    </xf>
    <xf numFmtId="2" fontId="55" fillId="0" borderId="23" xfId="54" applyNumberFormat="1" applyFont="1" applyBorder="1" applyAlignment="1" applyProtection="1">
      <alignment horizontal="center" vertical="center" wrapText="1"/>
      <protection locked="0"/>
    </xf>
    <xf numFmtId="2" fontId="55" fillId="0" borderId="24" xfId="54" applyNumberFormat="1" applyFont="1" applyBorder="1" applyAlignment="1" applyProtection="1">
      <alignment horizontal="center" vertical="center" wrapText="1"/>
      <protection locked="0"/>
    </xf>
    <xf numFmtId="2" fontId="55" fillId="0" borderId="16" xfId="54" applyNumberFormat="1" applyFont="1" applyBorder="1" applyAlignment="1" applyProtection="1">
      <alignment horizontal="center" vertical="center" wrapText="1"/>
      <protection locked="0"/>
    </xf>
    <xf numFmtId="2" fontId="55" fillId="0" borderId="17" xfId="54" applyNumberFormat="1" applyFont="1" applyBorder="1" applyAlignment="1" applyProtection="1">
      <alignment horizontal="center" vertical="center" wrapText="1"/>
      <protection locked="0"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19" fillId="0" borderId="27" xfId="54" applyFont="1" applyBorder="1" applyAlignment="1" applyProtection="1">
      <alignment vertical="center" wrapText="1"/>
      <protection locked="0"/>
    </xf>
    <xf numFmtId="0" fontId="19" fillId="0" borderId="28" xfId="54" applyFont="1" applyBorder="1" applyAlignment="1" applyProtection="1">
      <alignment vertical="center" wrapText="1"/>
      <protection locked="0"/>
    </xf>
    <xf numFmtId="0" fontId="19" fillId="0" borderId="29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7.emf" /><Relationship Id="rId3" Type="http://schemas.openxmlformats.org/officeDocument/2006/relationships/image" Target="../media/image6.emf" /><Relationship Id="rId4" Type="http://schemas.openxmlformats.org/officeDocument/2006/relationships/image" Target="../media/image12.emf" /><Relationship Id="rId5" Type="http://schemas.openxmlformats.org/officeDocument/2006/relationships/image" Target="../media/image15.emf" /><Relationship Id="rId6" Type="http://schemas.openxmlformats.org/officeDocument/2006/relationships/image" Target="../media/image11.emf" /><Relationship Id="rId7" Type="http://schemas.openxmlformats.org/officeDocument/2006/relationships/image" Target="../media/image14.emf" /><Relationship Id="rId8" Type="http://schemas.openxmlformats.org/officeDocument/2006/relationships/image" Target="../media/image4.emf" /><Relationship Id="rId9" Type="http://schemas.openxmlformats.org/officeDocument/2006/relationships/image" Target="../media/image2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10.emf" /><Relationship Id="rId13" Type="http://schemas.openxmlformats.org/officeDocument/2006/relationships/image" Target="../media/image3.emf" /><Relationship Id="rId14" Type="http://schemas.openxmlformats.org/officeDocument/2006/relationships/image" Target="../media/image13.emf" /><Relationship Id="rId15" Type="http://schemas.openxmlformats.org/officeDocument/2006/relationships/image" Target="../media/image1.emf" /><Relationship Id="rId16" Type="http://schemas.openxmlformats.org/officeDocument/2006/relationships/image" Target="../media/image5.emf" /><Relationship Id="rId17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540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534</v>
      </c>
    </row>
    <row r="10" spans="1:2" ht="12.75">
      <c r="A10" s="5" t="s">
        <v>57</v>
      </c>
      <c r="B10" s="9" t="s">
        <v>7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535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C7" sqref="C7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5" t="s">
        <v>72</v>
      </c>
      <c r="C1" s="126"/>
      <c r="D1" s="126"/>
      <c r="E1" s="4"/>
      <c r="F1" s="4"/>
    </row>
    <row r="2" spans="1:10" ht="12.75" customHeight="1">
      <c r="A2" s="21"/>
      <c r="B2" s="127" t="s">
        <v>345</v>
      </c>
      <c r="C2" s="127"/>
      <c r="D2" s="127"/>
      <c r="E2" s="127"/>
      <c r="F2" s="126"/>
      <c r="G2" s="126"/>
      <c r="H2" s="126"/>
      <c r="I2" s="126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503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496</v>
      </c>
      <c r="D3" s="26" t="s">
        <v>528</v>
      </c>
      <c r="E3" s="26" t="s">
        <v>533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50590928.7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66789741.07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47954022.84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5004489.98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573901.85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-38545.45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-38545.45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/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-12876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>
        <v>0</v>
      </c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28561753.76</v>
      </c>
      <c r="D20" s="54">
        <f>SUM(D21:D25)</f>
        <v>29269397</v>
      </c>
      <c r="E20" s="54">
        <f>SUM(E21:E25)</f>
        <v>30285627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26762975.76</v>
      </c>
      <c r="D21" s="46">
        <v>27500317</v>
      </c>
      <c r="E21" s="46">
        <v>28416327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448778</v>
      </c>
      <c r="D22" s="46">
        <v>369080</v>
      </c>
      <c r="E22" s="46">
        <v>369300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1350000</v>
      </c>
      <c r="D25" s="43">
        <f>SUM(D26:D28)</f>
        <v>1400000</v>
      </c>
      <c r="E25" s="43">
        <f>SUM(E26:E28)</f>
        <v>1500000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121">
        <v>1300000</v>
      </c>
      <c r="D27" s="121">
        <v>1400000</v>
      </c>
      <c r="E27" s="121">
        <v>1500000</v>
      </c>
      <c r="F27" s="42" t="s">
        <v>152</v>
      </c>
    </row>
    <row r="28" spans="1:6" ht="12.75">
      <c r="A28" s="42" t="s">
        <v>153</v>
      </c>
      <c r="B28" s="50" t="s">
        <v>154</v>
      </c>
      <c r="C28" s="121">
        <v>50000</v>
      </c>
      <c r="D28" s="121"/>
      <c r="E28" s="121"/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28561753.76</v>
      </c>
      <c r="D29" s="63">
        <f>SUM(D31:D45)-D41</f>
        <v>29269397</v>
      </c>
      <c r="E29" s="63">
        <f>SUM(E31:E45)-E41</f>
        <v>30285627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510</v>
      </c>
      <c r="C31" s="64">
        <f aca="true" t="shared" si="0" ref="C31:E44">C51+C71+C91+C111</f>
        <v>23148120</v>
      </c>
      <c r="D31" s="64">
        <f t="shared" si="0"/>
        <v>23785320</v>
      </c>
      <c r="E31" s="64">
        <f t="shared" si="0"/>
        <v>24661320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31383</v>
      </c>
      <c r="D32" s="64">
        <f t="shared" si="0"/>
        <v>11080</v>
      </c>
      <c r="E32" s="64">
        <f t="shared" si="0"/>
        <v>11590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1774030</v>
      </c>
      <c r="D34" s="64">
        <f t="shared" si="0"/>
        <v>1869830</v>
      </c>
      <c r="E34" s="64">
        <f t="shared" si="0"/>
        <v>1963320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375145</v>
      </c>
      <c r="D35" s="64">
        <f t="shared" si="0"/>
        <v>318040</v>
      </c>
      <c r="E35" s="64">
        <f t="shared" si="0"/>
        <v>333950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494220</v>
      </c>
      <c r="D37" s="64">
        <f t="shared" si="0"/>
        <v>490720</v>
      </c>
      <c r="E37" s="64">
        <f t="shared" si="0"/>
        <v>511510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2033220</v>
      </c>
      <c r="D39" s="64">
        <f t="shared" si="0"/>
        <v>2158710</v>
      </c>
      <c r="E39" s="64">
        <f t="shared" si="0"/>
        <v>2168240</v>
      </c>
      <c r="F39" s="42" t="s">
        <v>185</v>
      </c>
    </row>
    <row r="40" spans="1:6" ht="25.5">
      <c r="A40" s="42" t="s">
        <v>186</v>
      </c>
      <c r="B40" s="50" t="s">
        <v>526</v>
      </c>
      <c r="C40" s="64">
        <f t="shared" si="0"/>
        <v>840</v>
      </c>
      <c r="D40" s="64">
        <f t="shared" si="0"/>
        <v>840</v>
      </c>
      <c r="E40" s="64">
        <f t="shared" si="0"/>
        <v>840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840</v>
      </c>
      <c r="D41" s="64">
        <f t="shared" si="0"/>
        <v>840</v>
      </c>
      <c r="E41" s="64">
        <f t="shared" si="0"/>
        <v>840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302938.76</v>
      </c>
      <c r="D42" s="64">
        <f t="shared" si="0"/>
        <v>242000</v>
      </c>
      <c r="E42" s="64">
        <f t="shared" si="0"/>
        <v>242000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401857</v>
      </c>
      <c r="D45" s="65">
        <f>SUM(D46:D49)</f>
        <v>392857</v>
      </c>
      <c r="E45" s="65">
        <f>SUM(E46:E49)</f>
        <v>392857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11816</v>
      </c>
      <c r="D46" s="64">
        <f t="shared" si="1"/>
        <v>2816</v>
      </c>
      <c r="E46" s="64">
        <f t="shared" si="1"/>
        <v>2816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47954</v>
      </c>
      <c r="D47" s="64">
        <f t="shared" si="1"/>
        <v>47954</v>
      </c>
      <c r="E47" s="64">
        <f t="shared" si="1"/>
        <v>47954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342087</v>
      </c>
      <c r="D48" s="64">
        <f t="shared" si="1"/>
        <v>342087</v>
      </c>
      <c r="E48" s="64">
        <f t="shared" si="1"/>
        <v>342087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26762975.76</v>
      </c>
      <c r="D50" s="54">
        <f>SUM(D51:D65)-D61</f>
        <v>27500317</v>
      </c>
      <c r="E50" s="54">
        <f>SUM(E51:E65)-E61</f>
        <v>28416327</v>
      </c>
      <c r="F50" s="42" t="s">
        <v>217</v>
      </c>
    </row>
    <row r="51" spans="1:6" ht="12.75">
      <c r="A51" s="42" t="s">
        <v>218</v>
      </c>
      <c r="B51" s="50" t="s">
        <v>510</v>
      </c>
      <c r="C51" s="46">
        <v>23148120</v>
      </c>
      <c r="D51" s="46">
        <v>23785320</v>
      </c>
      <c r="E51" s="46">
        <v>24661320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10550</v>
      </c>
      <c r="D52" s="46">
        <v>11080</v>
      </c>
      <c r="E52" s="46">
        <v>11590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1774030</v>
      </c>
      <c r="D54" s="46">
        <v>1869830</v>
      </c>
      <c r="E54" s="46">
        <v>1963320</v>
      </c>
      <c r="F54" s="42" t="s">
        <v>228</v>
      </c>
    </row>
    <row r="55" spans="1:6" ht="12.75">
      <c r="A55" s="42" t="s">
        <v>229</v>
      </c>
      <c r="B55" s="50" t="s">
        <v>527</v>
      </c>
      <c r="C55" s="46">
        <v>313280</v>
      </c>
      <c r="D55" s="46">
        <v>318040</v>
      </c>
      <c r="E55" s="46">
        <v>333950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490720</v>
      </c>
      <c r="D57" s="46">
        <v>490720</v>
      </c>
      <c r="E57" s="46">
        <v>511510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364140</v>
      </c>
      <c r="D59" s="46">
        <v>389630</v>
      </c>
      <c r="E59" s="46">
        <v>298940</v>
      </c>
      <c r="F59" s="42" t="s">
        <v>241</v>
      </c>
    </row>
    <row r="60" spans="1:6" ht="25.5">
      <c r="A60" s="42" t="s">
        <v>242</v>
      </c>
      <c r="B60" s="50" t="s">
        <v>526</v>
      </c>
      <c r="C60" s="46">
        <v>840</v>
      </c>
      <c r="D60" s="46">
        <v>840</v>
      </c>
      <c r="E60" s="46">
        <v>840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840</v>
      </c>
      <c r="D61" s="46">
        <v>840</v>
      </c>
      <c r="E61" s="46">
        <v>840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259438.76</v>
      </c>
      <c r="D62" s="46">
        <v>242000</v>
      </c>
      <c r="E62" s="46">
        <v>242000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401857</v>
      </c>
      <c r="D65" s="43">
        <f>SUM(D66:D69)</f>
        <v>392857</v>
      </c>
      <c r="E65" s="43">
        <f>SUM(E66:E69)</f>
        <v>392857</v>
      </c>
      <c r="F65" s="42" t="s">
        <v>253</v>
      </c>
    </row>
    <row r="66" spans="1:6" ht="12.75">
      <c r="A66" s="42" t="s">
        <v>254</v>
      </c>
      <c r="B66" s="50" t="s">
        <v>204</v>
      </c>
      <c r="C66" s="121">
        <v>11816</v>
      </c>
      <c r="D66" s="121">
        <v>2816</v>
      </c>
      <c r="E66" s="121">
        <v>2816</v>
      </c>
      <c r="F66" s="42" t="s">
        <v>255</v>
      </c>
    </row>
    <row r="67" spans="1:6" ht="12.75">
      <c r="A67" s="42" t="s">
        <v>256</v>
      </c>
      <c r="B67" s="50" t="s">
        <v>207</v>
      </c>
      <c r="C67" s="121">
        <v>47954</v>
      </c>
      <c r="D67" s="121">
        <v>47954</v>
      </c>
      <c r="E67" s="121">
        <v>47954</v>
      </c>
      <c r="F67" s="42" t="s">
        <v>257</v>
      </c>
    </row>
    <row r="68" spans="1:6" ht="12.75">
      <c r="A68" s="42" t="s">
        <v>258</v>
      </c>
      <c r="B68" s="50" t="s">
        <v>210</v>
      </c>
      <c r="C68" s="121">
        <v>342087</v>
      </c>
      <c r="D68" s="121">
        <v>342087</v>
      </c>
      <c r="E68" s="121">
        <v>342087</v>
      </c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448778</v>
      </c>
      <c r="D70" s="54">
        <f>SUM(D71:D85)-D81</f>
        <v>369080</v>
      </c>
      <c r="E70" s="54">
        <f>SUM(E71:E85)-E81</f>
        <v>369300</v>
      </c>
      <c r="F70" s="42" t="s">
        <v>264</v>
      </c>
    </row>
    <row r="71" spans="1:6" ht="12.75">
      <c r="A71" s="42" t="s">
        <v>265</v>
      </c>
      <c r="B71" s="50" t="s">
        <v>510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20833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527</v>
      </c>
      <c r="C75" s="46">
        <v>11865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>
        <v>3500</v>
      </c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>
        <v>369080</v>
      </c>
      <c r="D79" s="46">
        <v>369080</v>
      </c>
      <c r="E79" s="46">
        <v>369300</v>
      </c>
      <c r="F79" s="42" t="s">
        <v>282</v>
      </c>
    </row>
    <row r="80" spans="1:6" ht="25.5">
      <c r="A80" s="42" t="s">
        <v>283</v>
      </c>
      <c r="B80" s="50" t="s">
        <v>526</v>
      </c>
      <c r="C80" s="121"/>
      <c r="D80" s="121"/>
      <c r="E80" s="121"/>
      <c r="F80" s="42" t="s">
        <v>284</v>
      </c>
    </row>
    <row r="81" spans="1:6" ht="12.75">
      <c r="A81" s="42" t="s">
        <v>285</v>
      </c>
      <c r="B81" s="50" t="s">
        <v>189</v>
      </c>
      <c r="C81" s="121"/>
      <c r="D81" s="121"/>
      <c r="E81" s="121"/>
      <c r="F81" s="42" t="s">
        <v>286</v>
      </c>
    </row>
    <row r="82" spans="1:6" ht="12.75">
      <c r="A82" s="42" t="s">
        <v>287</v>
      </c>
      <c r="B82" s="50" t="s">
        <v>192</v>
      </c>
      <c r="C82" s="46">
        <v>43500</v>
      </c>
      <c r="D82" s="46">
        <v>0</v>
      </c>
      <c r="E82" s="46">
        <v>0</v>
      </c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1350000</v>
      </c>
      <c r="D90" s="54">
        <f>SUM(D91:D105)-D101</f>
        <v>1400000</v>
      </c>
      <c r="E90" s="54">
        <f>SUM(E91:E105)-E101</f>
        <v>1500000</v>
      </c>
      <c r="F90" s="42" t="s">
        <v>305</v>
      </c>
    </row>
    <row r="91" spans="1:6" ht="12.75">
      <c r="A91" s="42" t="s">
        <v>306</v>
      </c>
      <c r="B91" s="50" t="s">
        <v>510</v>
      </c>
      <c r="C91" s="46"/>
      <c r="D91" s="46"/>
      <c r="E91" s="46"/>
      <c r="F91" s="42" t="s">
        <v>307</v>
      </c>
    </row>
    <row r="92" spans="1:6" ht="12.75">
      <c r="A92" s="42" t="s">
        <v>308</v>
      </c>
      <c r="B92" s="50" t="s">
        <v>221</v>
      </c>
      <c r="C92" s="46"/>
      <c r="D92" s="46"/>
      <c r="E92" s="46"/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/>
      <c r="D94" s="46"/>
      <c r="E94" s="46"/>
      <c r="F94" s="42" t="s">
        <v>313</v>
      </c>
    </row>
    <row r="95" spans="1:6" ht="12.75">
      <c r="A95" s="42" t="s">
        <v>314</v>
      </c>
      <c r="B95" s="50" t="s">
        <v>527</v>
      </c>
      <c r="C95" s="46">
        <v>50000</v>
      </c>
      <c r="D95" s="46"/>
      <c r="E95" s="46"/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/>
      <c r="D97" s="46"/>
      <c r="E97" s="46"/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1300000</v>
      </c>
      <c r="D99" s="46">
        <v>1400000</v>
      </c>
      <c r="E99" s="46">
        <v>1500000</v>
      </c>
      <c r="F99" s="42" t="s">
        <v>323</v>
      </c>
    </row>
    <row r="100" spans="1:6" ht="25.5">
      <c r="A100" s="42" t="s">
        <v>324</v>
      </c>
      <c r="B100" s="50" t="s">
        <v>497</v>
      </c>
      <c r="C100" s="121"/>
      <c r="D100" s="121"/>
      <c r="E100" s="121"/>
      <c r="F100" s="42" t="s">
        <v>325</v>
      </c>
    </row>
    <row r="101" spans="1:6" ht="12.75">
      <c r="A101" s="42" t="s">
        <v>326</v>
      </c>
      <c r="B101" s="50" t="s">
        <v>189</v>
      </c>
      <c r="C101" s="121"/>
      <c r="D101" s="121"/>
      <c r="E101" s="121"/>
      <c r="F101" s="42" t="s">
        <v>327</v>
      </c>
    </row>
    <row r="102" spans="1:6" ht="12.75">
      <c r="A102" s="42" t="s">
        <v>328</v>
      </c>
      <c r="B102" s="50" t="s">
        <v>192</v>
      </c>
      <c r="C102" s="46"/>
      <c r="D102" s="46"/>
      <c r="E102" s="46"/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443</v>
      </c>
      <c r="B105" s="50" t="s">
        <v>201</v>
      </c>
      <c r="C105" s="47">
        <f>SUM(C106:C109)</f>
        <v>0</v>
      </c>
      <c r="D105" s="47">
        <f>SUM(D106:D109)</f>
        <v>0</v>
      </c>
      <c r="E105" s="47">
        <f>SUM(E106:E109)</f>
        <v>0</v>
      </c>
      <c r="F105" s="42" t="s">
        <v>334</v>
      </c>
    </row>
    <row r="106" spans="1:6" ht="12.75">
      <c r="A106" s="42" t="s">
        <v>444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445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446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447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441</v>
      </c>
      <c r="B110" s="67" t="s">
        <v>442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498</v>
      </c>
    </row>
    <row r="111" spans="1:6" ht="12.75">
      <c r="A111" s="68" t="s">
        <v>427</v>
      </c>
      <c r="B111" s="50" t="s">
        <v>510</v>
      </c>
      <c r="C111" s="46"/>
      <c r="D111" s="46"/>
      <c r="E111" s="46"/>
      <c r="F111" s="42" t="s">
        <v>499</v>
      </c>
    </row>
    <row r="112" spans="1:6" ht="12.75">
      <c r="A112" s="68" t="s">
        <v>428</v>
      </c>
      <c r="B112" s="69" t="s">
        <v>221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166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227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527</v>
      </c>
      <c r="C115" s="46"/>
      <c r="D115" s="46"/>
      <c r="E115" s="46"/>
      <c r="F115" s="42" t="s">
        <v>511</v>
      </c>
    </row>
    <row r="116" spans="1:6" ht="12.75">
      <c r="A116" s="68" t="s">
        <v>432</v>
      </c>
      <c r="B116" s="69" t="s">
        <v>175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234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237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240</v>
      </c>
      <c r="C119" s="46"/>
      <c r="D119" s="46"/>
      <c r="E119" s="46"/>
      <c r="F119" s="42" t="s">
        <v>515</v>
      </c>
    </row>
    <row r="120" spans="1:6" ht="25.5">
      <c r="A120" s="68" t="s">
        <v>436</v>
      </c>
      <c r="B120" s="69" t="s">
        <v>526</v>
      </c>
      <c r="C120" s="46"/>
      <c r="D120" s="46"/>
      <c r="E120" s="46"/>
      <c r="F120" s="42" t="s">
        <v>516</v>
      </c>
    </row>
    <row r="121" spans="1:6" ht="12.75">
      <c r="A121" s="68" t="s">
        <v>437</v>
      </c>
      <c r="B121" s="69" t="s">
        <v>189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192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195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198</v>
      </c>
      <c r="C124" s="46"/>
      <c r="D124" s="46"/>
      <c r="E124" s="46"/>
      <c r="F124" s="42" t="s">
        <v>520</v>
      </c>
    </row>
    <row r="125" spans="1:6" ht="12.75">
      <c r="A125" s="68" t="s">
        <v>448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521</v>
      </c>
    </row>
    <row r="126" spans="1:6" ht="12.75">
      <c r="A126" s="68" t="s">
        <v>449</v>
      </c>
      <c r="B126" s="50" t="s">
        <v>204</v>
      </c>
      <c r="C126" s="48"/>
      <c r="D126" s="48"/>
      <c r="E126" s="48"/>
      <c r="F126" s="42" t="s">
        <v>522</v>
      </c>
    </row>
    <row r="127" spans="1:6" ht="12.75">
      <c r="A127" s="68" t="s">
        <v>450</v>
      </c>
      <c r="B127" s="69" t="s">
        <v>207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210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>
        <v>187152</v>
      </c>
      <c r="D131" s="46">
        <v>173459</v>
      </c>
      <c r="E131" s="46">
        <v>182840</v>
      </c>
      <c r="F131" s="42" t="s">
        <v>525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zoomScale="75" zoomScaleNormal="75" zoomScaleSheetLayoutView="80" workbookViewId="0" topLeftCell="A91">
      <selection activeCell="C62" sqref="C62:E62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15.375" style="0" customWidth="1"/>
    <col min="4" max="4" width="19.875" style="0" customWidth="1"/>
    <col min="5" max="5" width="31.25390625" style="0" customWidth="1"/>
    <col min="6" max="6" width="1.75390625" style="0" customWidth="1"/>
    <col min="8" max="8" width="14.375" style="0" customWidth="1"/>
    <col min="9" max="10" width="13.875" style="0" bestFit="1" customWidth="1"/>
  </cols>
  <sheetData>
    <row r="1" spans="1:4" ht="16.5">
      <c r="A1" s="40"/>
      <c r="B1" s="36" t="s">
        <v>491</v>
      </c>
      <c r="C1" s="37"/>
      <c r="D1" s="78" t="s">
        <v>486</v>
      </c>
    </row>
    <row r="2" spans="1:5" ht="16.5">
      <c r="A2" s="40"/>
      <c r="B2" s="36" t="s">
        <v>529</v>
      </c>
      <c r="C2" s="37"/>
      <c r="D2" s="120" t="s">
        <v>541</v>
      </c>
      <c r="E2" s="122"/>
    </row>
    <row r="3" spans="1:5" ht="16.5">
      <c r="A3" s="40"/>
      <c r="B3" s="36" t="s">
        <v>492</v>
      </c>
      <c r="C3" s="37"/>
      <c r="D3" s="123" t="s">
        <v>540</v>
      </c>
      <c r="E3" s="123"/>
    </row>
    <row r="4" spans="1:4" ht="16.5">
      <c r="A4" s="40"/>
      <c r="B4" s="36" t="s">
        <v>530</v>
      </c>
      <c r="C4" s="37"/>
      <c r="D4" s="78" t="s">
        <v>556</v>
      </c>
    </row>
    <row r="5" spans="1:4" ht="16.5">
      <c r="A5" s="40"/>
      <c r="B5" s="36" t="s">
        <v>542</v>
      </c>
      <c r="C5" s="37"/>
      <c r="D5" s="78" t="s">
        <v>543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8" t="s">
        <v>347</v>
      </c>
      <c r="C9" s="138"/>
      <c r="D9" s="138"/>
      <c r="E9" s="138"/>
    </row>
    <row r="10" spans="1:5" ht="16.5">
      <c r="A10" s="40"/>
      <c r="B10" s="138" t="s">
        <v>536</v>
      </c>
      <c r="C10" s="138"/>
      <c r="D10" s="138"/>
      <c r="E10" s="138"/>
    </row>
    <row r="11" spans="1:5" ht="16.5">
      <c r="A11" s="40"/>
      <c r="B11" s="138" t="s">
        <v>539</v>
      </c>
      <c r="C11" s="139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544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51" t="s">
        <v>551</v>
      </c>
      <c r="D15" s="152"/>
      <c r="E15" s="153"/>
    </row>
    <row r="16" spans="2:5" ht="33.75" customHeight="1" thickBot="1">
      <c r="B16" s="33" t="s">
        <v>350</v>
      </c>
      <c r="C16" s="151" t="s">
        <v>351</v>
      </c>
      <c r="D16" s="152"/>
      <c r="E16" s="153"/>
    </row>
    <row r="17" spans="2:5" ht="37.5" customHeight="1" thickBot="1">
      <c r="B17" s="33" t="s">
        <v>352</v>
      </c>
      <c r="C17" s="151" t="s">
        <v>552</v>
      </c>
      <c r="D17" s="152"/>
      <c r="E17" s="153"/>
    </row>
    <row r="18" spans="2:5" ht="17.25" customHeight="1" thickBot="1">
      <c r="B18" s="33" t="s">
        <v>353</v>
      </c>
      <c r="C18" s="151" t="s">
        <v>553</v>
      </c>
      <c r="D18" s="152"/>
      <c r="E18" s="153"/>
    </row>
    <row r="19" spans="2:5" ht="17.25" thickBot="1">
      <c r="B19" s="33" t="s">
        <v>355</v>
      </c>
      <c r="C19" s="151" t="s">
        <v>504</v>
      </c>
      <c r="D19" s="152"/>
      <c r="E19" s="153"/>
    </row>
    <row r="20" spans="2:5" ht="33.75" customHeight="1" thickBot="1">
      <c r="B20" s="33" t="s">
        <v>357</v>
      </c>
      <c r="C20" s="151" t="s">
        <v>555</v>
      </c>
      <c r="D20" s="152"/>
      <c r="E20" s="153"/>
    </row>
    <row r="21" spans="2:5" ht="33.75" customHeight="1" thickBot="1">
      <c r="B21" s="33" t="s">
        <v>359</v>
      </c>
      <c r="C21" s="151" t="s">
        <v>509</v>
      </c>
      <c r="D21" s="152"/>
      <c r="E21" s="153"/>
    </row>
    <row r="22" spans="2:3" ht="16.5">
      <c r="B22" s="149"/>
      <c r="C22" s="150"/>
    </row>
    <row r="23" spans="2:5" ht="16.5">
      <c r="B23" s="193" t="s">
        <v>360</v>
      </c>
      <c r="C23" s="193"/>
      <c r="D23" s="193"/>
      <c r="E23" s="193"/>
    </row>
    <row r="24" spans="2:3" ht="17.25" thickBot="1">
      <c r="B24" s="30"/>
      <c r="C24" s="28"/>
    </row>
    <row r="25" spans="2:5" ht="259.5" customHeight="1" thickBot="1">
      <c r="B25" s="32" t="s">
        <v>361</v>
      </c>
      <c r="C25" s="194" t="s">
        <v>554</v>
      </c>
      <c r="D25" s="195"/>
      <c r="E25" s="196"/>
    </row>
    <row r="26" spans="2:5" ht="54.75" customHeight="1">
      <c r="B26" s="128" t="s">
        <v>362</v>
      </c>
      <c r="C26" s="140"/>
      <c r="D26" s="141"/>
      <c r="E26" s="142"/>
    </row>
    <row r="27" spans="2:5" ht="40.5" customHeight="1">
      <c r="B27" s="160"/>
      <c r="C27" s="143"/>
      <c r="D27" s="144"/>
      <c r="E27" s="145"/>
    </row>
    <row r="28" spans="2:5" ht="60" customHeight="1">
      <c r="B28" s="160"/>
      <c r="C28" s="143"/>
      <c r="D28" s="144"/>
      <c r="E28" s="145"/>
    </row>
    <row r="29" spans="2:5" ht="44.25" customHeight="1">
      <c r="B29" s="160"/>
      <c r="C29" s="143"/>
      <c r="D29" s="144"/>
      <c r="E29" s="145"/>
    </row>
    <row r="30" spans="2:5" ht="12.75" customHeight="1">
      <c r="B30" s="160"/>
      <c r="C30" s="143"/>
      <c r="D30" s="144"/>
      <c r="E30" s="145"/>
    </row>
    <row r="31" spans="2:5" ht="51.75" customHeight="1" thickBot="1">
      <c r="B31" s="129"/>
      <c r="C31" s="146"/>
      <c r="D31" s="147"/>
      <c r="E31" s="148"/>
    </row>
    <row r="32" spans="2:5" ht="20.25" customHeight="1">
      <c r="B32" s="128" t="s">
        <v>363</v>
      </c>
      <c r="C32" s="130">
        <v>66789741.07</v>
      </c>
      <c r="D32" s="131"/>
      <c r="E32" s="132"/>
    </row>
    <row r="33" spans="2:5" ht="30.75" customHeight="1" thickBot="1">
      <c r="B33" s="129"/>
      <c r="C33" s="133"/>
      <c r="D33" s="134"/>
      <c r="E33" s="135"/>
    </row>
    <row r="34" spans="2:5" ht="12.75" customHeight="1">
      <c r="B34" s="128" t="s">
        <v>364</v>
      </c>
      <c r="C34" s="130">
        <v>66789741.07</v>
      </c>
      <c r="D34" s="131"/>
      <c r="E34" s="132"/>
    </row>
    <row r="35" spans="2:5" ht="39.75" customHeight="1" thickBot="1">
      <c r="B35" s="129"/>
      <c r="C35" s="133"/>
      <c r="D35" s="134"/>
      <c r="E35" s="135"/>
    </row>
    <row r="36" spans="2:5" ht="12.75">
      <c r="B36" s="128" t="s">
        <v>365</v>
      </c>
      <c r="C36" s="130"/>
      <c r="D36" s="131"/>
      <c r="E36" s="132"/>
    </row>
    <row r="37" spans="2:5" ht="12.75">
      <c r="B37" s="160"/>
      <c r="C37" s="164"/>
      <c r="D37" s="165"/>
      <c r="E37" s="166"/>
    </row>
    <row r="38" spans="2:5" ht="28.5" customHeight="1" thickBot="1">
      <c r="B38" s="129"/>
      <c r="C38" s="133"/>
      <c r="D38" s="134"/>
      <c r="E38" s="135"/>
    </row>
    <row r="39" spans="2:5" ht="12.75" customHeight="1">
      <c r="B39" s="136" t="s">
        <v>366</v>
      </c>
      <c r="C39" s="130"/>
      <c r="D39" s="131"/>
      <c r="E39" s="132"/>
    </row>
    <row r="40" spans="2:5" ht="39" customHeight="1" thickBot="1">
      <c r="B40" s="137"/>
      <c r="C40" s="133"/>
      <c r="D40" s="134"/>
      <c r="E40" s="135"/>
    </row>
    <row r="41" spans="2:5" ht="12.75" customHeight="1">
      <c r="B41" s="128" t="s">
        <v>367</v>
      </c>
      <c r="C41" s="168">
        <v>5004489.98</v>
      </c>
      <c r="D41" s="169"/>
      <c r="E41" s="170"/>
    </row>
    <row r="42" spans="2:5" ht="39" customHeight="1" thickBot="1">
      <c r="B42" s="129"/>
      <c r="C42" s="171"/>
      <c r="D42" s="172"/>
      <c r="E42" s="173"/>
    </row>
    <row r="43" spans="2:5" ht="12.75" customHeight="1">
      <c r="B43" s="128" t="s">
        <v>368</v>
      </c>
      <c r="C43" s="130">
        <v>3352584.03</v>
      </c>
      <c r="D43" s="131"/>
      <c r="E43" s="132"/>
    </row>
    <row r="44" spans="2:5" ht="24" customHeight="1" thickBot="1">
      <c r="B44" s="129"/>
      <c r="C44" s="133"/>
      <c r="D44" s="134"/>
      <c r="E44" s="135"/>
    </row>
    <row r="45" spans="2:3" ht="16.5">
      <c r="B45" s="30"/>
      <c r="C45" s="28"/>
    </row>
    <row r="46" spans="2:5" ht="16.5">
      <c r="B46" s="193" t="s">
        <v>369</v>
      </c>
      <c r="C46" s="193"/>
      <c r="D46" s="193"/>
      <c r="E46" s="193"/>
    </row>
    <row r="47" spans="2:3" ht="17.25" thickBot="1">
      <c r="B47" s="30"/>
      <c r="C47" s="28"/>
    </row>
    <row r="48" spans="2:5" ht="17.25" customHeight="1">
      <c r="B48" s="128" t="s">
        <v>370</v>
      </c>
      <c r="C48" s="154" t="s">
        <v>481</v>
      </c>
      <c r="D48" s="155"/>
      <c r="E48" s="156"/>
    </row>
    <row r="49" spans="2:5" ht="13.5" thickBot="1">
      <c r="B49" s="129"/>
      <c r="C49" s="157"/>
      <c r="D49" s="158"/>
      <c r="E49" s="159"/>
    </row>
    <row r="50" spans="2:5" ht="17.25" thickBot="1">
      <c r="B50" s="33" t="s">
        <v>371</v>
      </c>
      <c r="C50" s="161">
        <f>'Таблица  1'!C5</f>
        <v>50590928.7</v>
      </c>
      <c r="D50" s="162"/>
      <c r="E50" s="163"/>
    </row>
    <row r="51" spans="2:5" ht="17.25" thickBot="1">
      <c r="B51" s="33" t="s">
        <v>372</v>
      </c>
      <c r="C51" s="161"/>
      <c r="D51" s="162"/>
      <c r="E51" s="163"/>
    </row>
    <row r="52" spans="2:5" ht="33.75" thickBot="1">
      <c r="B52" s="33" t="s">
        <v>373</v>
      </c>
      <c r="C52" s="161">
        <f>'Таблица  1'!C7</f>
        <v>66789741.07</v>
      </c>
      <c r="D52" s="162"/>
      <c r="E52" s="163"/>
    </row>
    <row r="53" spans="2:5" ht="17.25" thickBot="1">
      <c r="B53" s="33" t="s">
        <v>374</v>
      </c>
      <c r="C53" s="161"/>
      <c r="D53" s="162"/>
      <c r="E53" s="163"/>
    </row>
    <row r="54" spans="2:5" ht="33.75" thickBot="1">
      <c r="B54" s="33" t="s">
        <v>375</v>
      </c>
      <c r="C54" s="161">
        <f>'Таблица  1'!C8</f>
        <v>47954022.84</v>
      </c>
      <c r="D54" s="162"/>
      <c r="E54" s="163"/>
    </row>
    <row r="55" spans="2:5" ht="33.75" thickBot="1">
      <c r="B55" s="33" t="s">
        <v>376</v>
      </c>
      <c r="C55" s="161">
        <f>'Таблица  1'!C9</f>
        <v>5004489.98</v>
      </c>
      <c r="D55" s="162"/>
      <c r="E55" s="163"/>
    </row>
    <row r="56" spans="2:5" ht="17.25" thickBot="1">
      <c r="B56" s="33" t="s">
        <v>374</v>
      </c>
      <c r="C56" s="161"/>
      <c r="D56" s="162"/>
      <c r="E56" s="163"/>
    </row>
    <row r="57" spans="2:5" ht="33.75" thickBot="1">
      <c r="B57" s="33" t="s">
        <v>377</v>
      </c>
      <c r="C57" s="161">
        <f>'Таблица  1'!C10</f>
        <v>573901.85</v>
      </c>
      <c r="D57" s="162"/>
      <c r="E57" s="163"/>
    </row>
    <row r="58" spans="2:5" ht="17.25" thickBot="1">
      <c r="B58" s="33" t="s">
        <v>378</v>
      </c>
      <c r="C58" s="161">
        <f>'Таблица  1'!C11</f>
        <v>-38545.45</v>
      </c>
      <c r="D58" s="162"/>
      <c r="E58" s="163"/>
    </row>
    <row r="59" spans="2:5" ht="17.25" thickBot="1">
      <c r="B59" s="33" t="s">
        <v>372</v>
      </c>
      <c r="C59" s="161"/>
      <c r="D59" s="162"/>
      <c r="E59" s="163"/>
    </row>
    <row r="60" spans="2:5" ht="17.25" thickBot="1">
      <c r="B60" s="33" t="s">
        <v>379</v>
      </c>
      <c r="C60" s="161">
        <f>'Таблица  1'!C13</f>
        <v>-38545.45</v>
      </c>
      <c r="D60" s="162"/>
      <c r="E60" s="163"/>
    </row>
    <row r="61" spans="2:5" ht="17.25" thickBot="1">
      <c r="B61" s="33" t="s">
        <v>380</v>
      </c>
      <c r="C61" s="161">
        <f>'Таблица  1'!C14</f>
        <v>0</v>
      </c>
      <c r="D61" s="162"/>
      <c r="E61" s="163"/>
    </row>
    <row r="62" spans="2:5" ht="17.25" thickBot="1">
      <c r="B62" s="33" t="s">
        <v>381</v>
      </c>
      <c r="C62" s="161">
        <f>'Таблица  1'!C15</f>
        <v>-12876</v>
      </c>
      <c r="D62" s="162"/>
      <c r="E62" s="163"/>
    </row>
    <row r="63" spans="2:5" ht="17.25" thickBot="1">
      <c r="B63" s="33" t="s">
        <v>372</v>
      </c>
      <c r="C63" s="161"/>
      <c r="D63" s="162"/>
      <c r="E63" s="163"/>
    </row>
    <row r="64" spans="2:5" ht="17.25" thickBot="1">
      <c r="B64" s="33" t="s">
        <v>382</v>
      </c>
      <c r="C64" s="161">
        <f>'Таблица  1'!C17</f>
        <v>0</v>
      </c>
      <c r="D64" s="162"/>
      <c r="E64" s="163"/>
    </row>
    <row r="65" spans="2:3" ht="16.5">
      <c r="B65" s="30"/>
      <c r="C65" s="28"/>
    </row>
    <row r="66" spans="2:5" ht="16.5">
      <c r="B66" s="193" t="s">
        <v>383</v>
      </c>
      <c r="C66" s="193"/>
      <c r="D66" s="193"/>
      <c r="E66" s="193"/>
    </row>
    <row r="67" spans="2:3" ht="17.25" thickBot="1">
      <c r="B67" s="75"/>
      <c r="C67" s="76"/>
    </row>
    <row r="68" spans="2:5" ht="19.5" customHeight="1" thickBot="1">
      <c r="B68" s="136" t="s">
        <v>370</v>
      </c>
      <c r="C68" s="190" t="s">
        <v>481</v>
      </c>
      <c r="D68" s="191"/>
      <c r="E68" s="192"/>
    </row>
    <row r="69" spans="2:5" ht="15" customHeight="1" thickBot="1">
      <c r="B69" s="167"/>
      <c r="C69" s="182" t="s">
        <v>537</v>
      </c>
      <c r="D69" s="188" t="s">
        <v>483</v>
      </c>
      <c r="E69" s="189"/>
    </row>
    <row r="70" spans="2:5" ht="50.25" customHeight="1" thickBot="1">
      <c r="B70" s="137"/>
      <c r="C70" s="183"/>
      <c r="D70" s="79" t="s">
        <v>531</v>
      </c>
      <c r="E70" s="80" t="s">
        <v>538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28561753.76</v>
      </c>
      <c r="D72" s="116">
        <f>'Таблица  1'!D20</f>
        <v>29269397</v>
      </c>
      <c r="E72" s="116">
        <f>'Таблица  1'!E20</f>
        <v>30285627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26762975.76</v>
      </c>
      <c r="D74" s="81">
        <f>'Таблица  1'!D21</f>
        <v>27500317</v>
      </c>
      <c r="E74" s="81">
        <f>'Таблица  1'!E21</f>
        <v>28416327</v>
      </c>
    </row>
    <row r="75" spans="2:5" ht="17.25" thickBot="1">
      <c r="B75" s="33" t="s">
        <v>388</v>
      </c>
      <c r="C75" s="81">
        <f>'Таблица  1'!C22</f>
        <v>448778</v>
      </c>
      <c r="D75" s="81">
        <f>'Таблица  1'!D22</f>
        <v>369080</v>
      </c>
      <c r="E75" s="81">
        <f>'Таблица  1'!E22</f>
        <v>369300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7">
        <f>'Таблица  1'!C25</f>
        <v>1350000</v>
      </c>
      <c r="D77" s="177">
        <f>'Таблица  1'!D25</f>
        <v>1400000</v>
      </c>
      <c r="E77" s="177">
        <f>'Таблица  1'!E25</f>
        <v>1500000</v>
      </c>
    </row>
    <row r="78" spans="2:5" ht="33">
      <c r="B78" s="74" t="s">
        <v>391</v>
      </c>
      <c r="C78" s="186"/>
      <c r="D78" s="186"/>
      <c r="E78" s="186"/>
    </row>
    <row r="79" spans="2:5" ht="33.75" thickBot="1">
      <c r="B79" s="33" t="s">
        <v>532</v>
      </c>
      <c r="C79" s="187"/>
      <c r="D79" s="187"/>
      <c r="E79" s="187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421</v>
      </c>
    </row>
    <row r="81" spans="2:5" ht="17.25" thickBot="1">
      <c r="B81" s="113" t="s">
        <v>394</v>
      </c>
      <c r="C81" s="116">
        <f>'Таблица  1'!C29</f>
        <v>28561753.76</v>
      </c>
      <c r="D81" s="116">
        <f>'Таблица  1'!D29</f>
        <v>29269397</v>
      </c>
      <c r="E81" s="116">
        <f>'Таблица  1'!E29</f>
        <v>30285627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23148120</v>
      </c>
      <c r="D83" s="81">
        <f>'Таблица  1'!D31</f>
        <v>23785320</v>
      </c>
      <c r="E83" s="81">
        <f>'Таблица  1'!E31</f>
        <v>24661320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456</v>
      </c>
      <c r="C84" s="81">
        <f>'Таблица  1'!C32</f>
        <v>31383</v>
      </c>
      <c r="D84" s="81">
        <f>'Таблица  1'!D32</f>
        <v>11080</v>
      </c>
      <c r="E84" s="81">
        <f>'Таблица  1'!E32</f>
        <v>11590</v>
      </c>
      <c r="H84" s="85"/>
      <c r="I84" s="85"/>
      <c r="J84" s="85"/>
    </row>
    <row r="85" spans="2:13" ht="17.25" thickBot="1">
      <c r="B85" s="33" t="s">
        <v>457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9" t="s">
        <v>419</v>
      </c>
      <c r="L85" s="179"/>
      <c r="M85" s="179"/>
    </row>
    <row r="86" spans="2:13" ht="17.25" thickBot="1">
      <c r="B86" s="33" t="s">
        <v>505</v>
      </c>
      <c r="C86" s="81">
        <f>'Таблица  1'!C34</f>
        <v>1774030</v>
      </c>
      <c r="D86" s="81">
        <f>'Таблица  1'!D34</f>
        <v>1869830</v>
      </c>
      <c r="E86" s="81">
        <f>'Таблица  1'!E34</f>
        <v>1963320</v>
      </c>
      <c r="H86" s="86">
        <f>C75-C116</f>
        <v>0</v>
      </c>
      <c r="I86" s="86">
        <f>D75-D116</f>
        <v>0</v>
      </c>
      <c r="J86" s="86">
        <f>E75-E116</f>
        <v>0</v>
      </c>
      <c r="K86" s="179"/>
      <c r="L86" s="179"/>
      <c r="M86" s="179"/>
    </row>
    <row r="87" spans="2:13" ht="16.5">
      <c r="B87" s="74" t="s">
        <v>459</v>
      </c>
      <c r="C87" s="177">
        <f>'Таблица  1'!C36</f>
        <v>0</v>
      </c>
      <c r="D87" s="177">
        <f>'Таблица  1'!D36</f>
        <v>0</v>
      </c>
      <c r="E87" s="177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9"/>
      <c r="L87" s="179"/>
      <c r="M87" s="179"/>
    </row>
    <row r="88" spans="2:13" ht="17.25" thickBot="1">
      <c r="B88" s="33" t="s">
        <v>396</v>
      </c>
      <c r="C88" s="178"/>
      <c r="D88" s="178"/>
      <c r="E88" s="178"/>
      <c r="H88" s="86">
        <f>C77-C133</f>
        <v>0</v>
      </c>
      <c r="I88" s="86">
        <f>D77-D133</f>
        <v>0</v>
      </c>
      <c r="J88" s="86">
        <f>E77-E133</f>
        <v>0</v>
      </c>
      <c r="K88" s="179"/>
      <c r="L88" s="179"/>
      <c r="M88" s="179"/>
    </row>
    <row r="89" spans="2:10" ht="17.25" thickBot="1">
      <c r="B89" s="33" t="s">
        <v>460</v>
      </c>
      <c r="C89" s="81">
        <f>'Таблица  1'!C35</f>
        <v>375145</v>
      </c>
      <c r="D89" s="81">
        <f>'Таблица  1'!D35</f>
        <v>318040</v>
      </c>
      <c r="E89" s="81">
        <f>'Таблица  1'!E35</f>
        <v>333950</v>
      </c>
      <c r="H89" s="87"/>
      <c r="I89" s="87"/>
      <c r="J89" s="87"/>
    </row>
    <row r="90" spans="2:10" ht="17.25" thickBot="1">
      <c r="B90" s="33" t="s">
        <v>461</v>
      </c>
      <c r="C90" s="81">
        <f>'Таблица  1'!C42</f>
        <v>302938.76</v>
      </c>
      <c r="D90" s="81">
        <f>'Таблица  1'!D42</f>
        <v>242000</v>
      </c>
      <c r="E90" s="81">
        <f>'Таблица  1'!E42</f>
        <v>242000</v>
      </c>
      <c r="H90" s="87"/>
      <c r="I90" s="87"/>
      <c r="J90" s="87"/>
    </row>
    <row r="91" spans="2:14" ht="17.25" thickBot="1">
      <c r="B91" s="33" t="s">
        <v>462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28561753.76</v>
      </c>
      <c r="I91" s="88">
        <f>D83+D84+D85+D86+D87+D89+D90+D91+D92+D93+D94+D95+D96+D97</f>
        <v>29269397</v>
      </c>
      <c r="J91" s="88">
        <f>E83+E84+E85+E86+E87+E89+E90+E91+E92+E93+E94+E95+E96+E97</f>
        <v>30285627</v>
      </c>
      <c r="K91" s="61" t="s">
        <v>418</v>
      </c>
      <c r="L91" s="61"/>
      <c r="M91" s="61"/>
      <c r="N91" s="61"/>
    </row>
    <row r="92" spans="2:14" ht="17.25" thickBot="1">
      <c r="B92" s="33" t="s">
        <v>463</v>
      </c>
      <c r="C92" s="81">
        <f>'Таблица  1'!C37</f>
        <v>494220</v>
      </c>
      <c r="D92" s="81">
        <f>'Таблица  1'!D37</f>
        <v>490720</v>
      </c>
      <c r="E92" s="81">
        <f>'Таблица  1'!E37</f>
        <v>511510</v>
      </c>
      <c r="H92" s="89">
        <f>C99+C116+C133+C151</f>
        <v>28561753.76</v>
      </c>
      <c r="I92" s="89">
        <f>D99+D116+D133+D151</f>
        <v>29269397</v>
      </c>
      <c r="J92" s="89">
        <f>E99+E116+E133+E151</f>
        <v>30285627</v>
      </c>
      <c r="K92" s="61" t="s">
        <v>417</v>
      </c>
      <c r="L92" s="61"/>
      <c r="M92" s="61"/>
      <c r="N92" s="61"/>
    </row>
    <row r="93" spans="2:14" ht="17.25" thickBot="1">
      <c r="B93" s="33" t="s">
        <v>464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465</v>
      </c>
      <c r="C94" s="81">
        <f>'Таблица  1'!C39</f>
        <v>2033220</v>
      </c>
      <c r="D94" s="81">
        <f>'Таблица  1'!D39</f>
        <v>2158710</v>
      </c>
      <c r="E94" s="81">
        <f>'Таблица  1'!E39</f>
        <v>2168240</v>
      </c>
    </row>
    <row r="95" spans="2:5" ht="17.25" thickBot="1">
      <c r="B95" s="33" t="s">
        <v>466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467</v>
      </c>
      <c r="C96" s="81">
        <f>'Таблица  1'!C45</f>
        <v>401857</v>
      </c>
      <c r="D96" s="81">
        <f>'Таблица  1'!D45</f>
        <v>392857</v>
      </c>
      <c r="E96" s="81">
        <f>'Таблица  1'!E45</f>
        <v>392857</v>
      </c>
    </row>
    <row r="97" spans="2:5" ht="33.75" thickBot="1">
      <c r="B97" s="33" t="s">
        <v>468</v>
      </c>
      <c r="C97" s="81">
        <f>'Таблица  1'!C40</f>
        <v>840</v>
      </c>
      <c r="D97" s="81">
        <f>'Таблица  1'!D40</f>
        <v>840</v>
      </c>
      <c r="E97" s="81">
        <f>'Таблица  1'!E40</f>
        <v>840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26762975.76</v>
      </c>
      <c r="D99" s="116">
        <f>'Таблица  1'!D50</f>
        <v>27500317</v>
      </c>
      <c r="E99" s="116">
        <f>'Таблица  1'!E50</f>
        <v>28416327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23148120</v>
      </c>
      <c r="D101" s="81">
        <f>'Таблица  1'!D51</f>
        <v>23785320</v>
      </c>
      <c r="E101" s="81">
        <f>'Таблица  1'!E51</f>
        <v>24661320</v>
      </c>
    </row>
    <row r="102" spans="2:5" ht="17.25" thickBot="1">
      <c r="B102" s="33" t="s">
        <v>469</v>
      </c>
      <c r="C102" s="81">
        <f>'Таблица  1'!C52</f>
        <v>10550</v>
      </c>
      <c r="D102" s="81">
        <f>'Таблица  1'!D52</f>
        <v>11080</v>
      </c>
      <c r="E102" s="81">
        <f>'Таблица  1'!E52</f>
        <v>11590</v>
      </c>
    </row>
    <row r="103" spans="2:5" ht="17.25" thickBot="1">
      <c r="B103" s="33" t="s">
        <v>470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506</v>
      </c>
      <c r="C104" s="81">
        <f>'Таблица  1'!C54</f>
        <v>1774030</v>
      </c>
      <c r="D104" s="81">
        <f>'Таблица  1'!D54</f>
        <v>1869830</v>
      </c>
      <c r="E104" s="81">
        <f>'Таблица  1'!E54</f>
        <v>1963320</v>
      </c>
    </row>
    <row r="105" spans="2:5" ht="16.5">
      <c r="B105" s="74" t="s">
        <v>471</v>
      </c>
      <c r="C105" s="177">
        <f>'Таблица  1'!C56</f>
        <v>0</v>
      </c>
      <c r="D105" s="177">
        <f>'Таблица  1'!D56</f>
        <v>0</v>
      </c>
      <c r="E105" s="177">
        <f>'Таблица  1'!E56</f>
        <v>0</v>
      </c>
    </row>
    <row r="106" spans="2:5" ht="17.25" thickBot="1">
      <c r="B106" s="33" t="s">
        <v>396</v>
      </c>
      <c r="C106" s="178"/>
      <c r="D106" s="178"/>
      <c r="E106" s="178"/>
    </row>
    <row r="107" spans="2:5" ht="17.25" thickBot="1">
      <c r="B107" s="33" t="s">
        <v>472</v>
      </c>
      <c r="C107" s="81">
        <f>'Таблица  1'!C55</f>
        <v>313280</v>
      </c>
      <c r="D107" s="81">
        <f>'Таблица  1'!D55</f>
        <v>318040</v>
      </c>
      <c r="E107" s="81">
        <f>'Таблица  1'!E55</f>
        <v>333950</v>
      </c>
    </row>
    <row r="108" spans="2:5" ht="17.25" thickBot="1">
      <c r="B108" s="33" t="s">
        <v>473</v>
      </c>
      <c r="C108" s="81">
        <f>'Таблица  1'!C62</f>
        <v>259438.76</v>
      </c>
      <c r="D108" s="81">
        <f>'Таблица  1'!D62</f>
        <v>242000</v>
      </c>
      <c r="E108" s="81">
        <f>'Таблица  1'!E62</f>
        <v>242000</v>
      </c>
    </row>
    <row r="109" spans="2:5" ht="17.25" thickBot="1">
      <c r="B109" s="33" t="s">
        <v>474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475</v>
      </c>
      <c r="C110" s="81">
        <f>'Таблица  1'!C57</f>
        <v>490720</v>
      </c>
      <c r="D110" s="81">
        <f>'Таблица  1'!D57</f>
        <v>490720</v>
      </c>
      <c r="E110" s="81">
        <f>'Таблица  1'!E57</f>
        <v>511510</v>
      </c>
    </row>
    <row r="111" spans="2:5" ht="17.25" thickBot="1">
      <c r="B111" s="33" t="s">
        <v>476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477</v>
      </c>
      <c r="C112" s="81">
        <f>'Таблица  1'!C59</f>
        <v>364140</v>
      </c>
      <c r="D112" s="81">
        <f>'Таблица  1'!D59</f>
        <v>389630</v>
      </c>
      <c r="E112" s="81">
        <f>'Таблица  1'!E59</f>
        <v>298940</v>
      </c>
    </row>
    <row r="113" spans="2:5" ht="17.25" thickBot="1">
      <c r="B113" s="33" t="s">
        <v>478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479</v>
      </c>
      <c r="C114" s="81">
        <f>'Таблица  1'!C65</f>
        <v>401857</v>
      </c>
      <c r="D114" s="81">
        <f>'Таблица  1'!D65</f>
        <v>392857</v>
      </c>
      <c r="E114" s="81">
        <f>'Таблица  1'!E65</f>
        <v>392857</v>
      </c>
    </row>
    <row r="115" spans="2:5" ht="33.75" thickBot="1">
      <c r="B115" s="33" t="s">
        <v>480</v>
      </c>
      <c r="C115" s="81">
        <f>'Таблица  1'!C60</f>
        <v>840</v>
      </c>
      <c r="D115" s="81">
        <f>'Таблица  1'!D60</f>
        <v>840</v>
      </c>
      <c r="E115" s="81">
        <f>'Таблица  1'!E60</f>
        <v>840</v>
      </c>
    </row>
    <row r="116" spans="2:5" ht="18" thickBot="1">
      <c r="B116" s="114" t="s">
        <v>401</v>
      </c>
      <c r="C116" s="116">
        <f>'Таблица  1'!C70</f>
        <v>448778</v>
      </c>
      <c r="D116" s="116">
        <f>'Таблица  1'!D70</f>
        <v>369080</v>
      </c>
      <c r="E116" s="116">
        <f>'Таблица  1'!E70</f>
        <v>369300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469</v>
      </c>
      <c r="C119" s="81">
        <f>'Таблица  1'!C72</f>
        <v>20833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470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506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471</v>
      </c>
      <c r="C122" s="177">
        <f>'Таблица  1'!C76</f>
        <v>0</v>
      </c>
      <c r="D122" s="177">
        <f>'Таблица  1'!D76</f>
        <v>0</v>
      </c>
      <c r="E122" s="177">
        <f>'Таблица  1'!E76</f>
        <v>0</v>
      </c>
    </row>
    <row r="123" spans="2:5" ht="17.25" thickBot="1">
      <c r="B123" s="33" t="s">
        <v>396</v>
      </c>
      <c r="C123" s="178"/>
      <c r="D123" s="178"/>
      <c r="E123" s="178"/>
    </row>
    <row r="124" spans="2:5" ht="17.25" thickBot="1">
      <c r="B124" s="33" t="s">
        <v>472</v>
      </c>
      <c r="C124" s="81">
        <f>'Таблица  1'!C75</f>
        <v>11865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473</v>
      </c>
      <c r="C125" s="81">
        <f>'Таблица  1'!C82</f>
        <v>43500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474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475</v>
      </c>
      <c r="C127" s="81">
        <f>'Таблица  1'!C77</f>
        <v>3500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476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477</v>
      </c>
      <c r="C129" s="81">
        <f>'Таблица  1'!C79</f>
        <v>369080</v>
      </c>
      <c r="D129" s="81">
        <f>'Таблица  1'!D79</f>
        <v>369080</v>
      </c>
      <c r="E129" s="81">
        <f>'Таблица  1'!E79</f>
        <v>369300</v>
      </c>
    </row>
    <row r="130" spans="2:5" ht="17.25" thickBot="1">
      <c r="B130" s="33" t="s">
        <v>478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479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480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426</v>
      </c>
      <c r="C133" s="180">
        <f>'Таблица  1'!C90</f>
        <v>1350000</v>
      </c>
      <c r="D133" s="180">
        <f>'Таблица  1'!D90</f>
        <v>1400000</v>
      </c>
      <c r="E133" s="180">
        <f>'Таблица  1'!E90</f>
        <v>1500000</v>
      </c>
    </row>
    <row r="134" spans="2:5" ht="18" thickBot="1">
      <c r="B134" s="115" t="s">
        <v>425</v>
      </c>
      <c r="C134" s="181"/>
      <c r="D134" s="181"/>
      <c r="E134" s="181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0</v>
      </c>
      <c r="D136" s="81">
        <f>'Таблица  1'!D91</f>
        <v>0</v>
      </c>
      <c r="E136" s="81">
        <f>'Таблица  1'!E91</f>
        <v>0</v>
      </c>
    </row>
    <row r="137" spans="2:5" ht="17.25" thickBot="1">
      <c r="B137" s="33" t="s">
        <v>469</v>
      </c>
      <c r="C137" s="81">
        <f>'Таблица  1'!C92</f>
        <v>0</v>
      </c>
      <c r="D137" s="81">
        <f>'Таблица  1'!D92</f>
        <v>0</v>
      </c>
      <c r="E137" s="81">
        <f>'Таблица  1'!E92</f>
        <v>0</v>
      </c>
    </row>
    <row r="138" spans="2:5" ht="17.25" thickBot="1">
      <c r="B138" s="33" t="s">
        <v>470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506</v>
      </c>
      <c r="C139" s="81">
        <f>'Таблица  1'!C94</f>
        <v>0</v>
      </c>
      <c r="D139" s="81">
        <f>'Таблица  1'!D94</f>
        <v>0</v>
      </c>
      <c r="E139" s="81">
        <f>'Таблица  1'!E94</f>
        <v>0</v>
      </c>
    </row>
    <row r="140" spans="2:5" ht="16.5">
      <c r="B140" s="74" t="s">
        <v>471</v>
      </c>
      <c r="C140" s="177">
        <f>'Таблица  1'!C96</f>
        <v>0</v>
      </c>
      <c r="D140" s="177">
        <f>'Таблица  1'!D96</f>
        <v>0</v>
      </c>
      <c r="E140" s="177">
        <f>'Таблица  1'!E96</f>
        <v>0</v>
      </c>
    </row>
    <row r="141" spans="2:5" ht="17.25" thickBot="1">
      <c r="B141" s="33" t="s">
        <v>396</v>
      </c>
      <c r="C141" s="178"/>
      <c r="D141" s="178"/>
      <c r="E141" s="178"/>
    </row>
    <row r="142" spans="2:5" ht="17.25" thickBot="1">
      <c r="B142" s="33" t="s">
        <v>472</v>
      </c>
      <c r="C142" s="81">
        <f>'Таблица  1'!C95</f>
        <v>50000</v>
      </c>
      <c r="D142" s="81">
        <f>'Таблица  1'!D95</f>
        <v>0</v>
      </c>
      <c r="E142" s="81">
        <f>'Таблица  1'!E95</f>
        <v>0</v>
      </c>
    </row>
    <row r="143" spans="2:5" ht="17.25" thickBot="1">
      <c r="B143" s="33" t="s">
        <v>473</v>
      </c>
      <c r="C143" s="81">
        <f>'Таблица  1'!C102</f>
        <v>0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474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475</v>
      </c>
      <c r="C145" s="81">
        <f>'Таблица  1'!C97</f>
        <v>0</v>
      </c>
      <c r="D145" s="81">
        <f>'Таблица  1'!D97</f>
        <v>0</v>
      </c>
      <c r="E145" s="81">
        <f>'Таблица  1'!E97</f>
        <v>0</v>
      </c>
    </row>
    <row r="146" spans="2:5" ht="17.25" thickBot="1">
      <c r="B146" s="33" t="s">
        <v>476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477</v>
      </c>
      <c r="C147" s="81">
        <f>'Таблица  1'!C99</f>
        <v>1300000</v>
      </c>
      <c r="D147" s="81">
        <f>'Таблица  1'!D99</f>
        <v>1400000</v>
      </c>
      <c r="E147" s="81">
        <f>'Таблица  1'!E99</f>
        <v>1500000</v>
      </c>
    </row>
    <row r="148" spans="2:5" ht="17.25" thickBot="1">
      <c r="B148" s="33" t="s">
        <v>478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479</v>
      </c>
      <c r="C149" s="81">
        <f>'Таблица  1'!C105</f>
        <v>0</v>
      </c>
      <c r="D149" s="81">
        <f>'Таблица  1'!D105</f>
        <v>0</v>
      </c>
      <c r="E149" s="81">
        <f>'Таблица  1'!E105</f>
        <v>0</v>
      </c>
    </row>
    <row r="150" spans="2:5" ht="33.75" thickBot="1">
      <c r="B150" s="33" t="s">
        <v>480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84" t="s">
        <v>453</v>
      </c>
      <c r="C151" s="174">
        <f>'Таблица  1'!C110</f>
        <v>0</v>
      </c>
      <c r="D151" s="174">
        <f>'Таблица  1'!D110</f>
        <v>0</v>
      </c>
      <c r="E151" s="174">
        <f>'Таблица  1'!E110</f>
        <v>0</v>
      </c>
    </row>
    <row r="152" spans="2:5" ht="12.75" customHeight="1">
      <c r="B152" s="185"/>
      <c r="C152" s="175"/>
      <c r="D152" s="175"/>
      <c r="E152" s="175"/>
    </row>
    <row r="153" spans="2:5" ht="3" customHeight="1" thickBot="1">
      <c r="B153" s="111"/>
      <c r="C153" s="176"/>
      <c r="D153" s="176"/>
      <c r="E153" s="176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469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470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506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471</v>
      </c>
      <c r="C159" s="177">
        <f>'Таблица  1'!C116</f>
        <v>0</v>
      </c>
      <c r="D159" s="177">
        <f>'Таблица  1'!D116</f>
        <v>0</v>
      </c>
      <c r="E159" s="177">
        <f>'Таблица  1'!E116</f>
        <v>0</v>
      </c>
    </row>
    <row r="160" spans="2:5" ht="17.25" thickBot="1">
      <c r="B160" s="33" t="s">
        <v>396</v>
      </c>
      <c r="C160" s="178"/>
      <c r="D160" s="178"/>
      <c r="E160" s="178"/>
    </row>
    <row r="161" spans="2:5" ht="17.25" thickBot="1">
      <c r="B161" s="33" t="s">
        <v>472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473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474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475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476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477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478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479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480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508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507</v>
      </c>
      <c r="C171" s="110">
        <f>'Таблица  1'!C131</f>
        <v>187152</v>
      </c>
      <c r="D171" s="110">
        <f>'Таблица  1'!D131</f>
        <v>173459</v>
      </c>
      <c r="E171" s="110">
        <f>'Таблица  1'!E131</f>
        <v>182840</v>
      </c>
    </row>
    <row r="172" spans="2:3" ht="16.5">
      <c r="B172" s="29"/>
      <c r="C172" s="37"/>
    </row>
    <row r="173" spans="2:3" ht="16.5">
      <c r="B173" s="36" t="s">
        <v>422</v>
      </c>
      <c r="C173" s="124" t="s">
        <v>545</v>
      </c>
    </row>
    <row r="174" spans="2:3" ht="13.5" customHeight="1">
      <c r="B174" s="38" t="s">
        <v>404</v>
      </c>
      <c r="C174" s="37"/>
    </row>
    <row r="175" spans="2:3" ht="16.5">
      <c r="B175" s="36" t="s">
        <v>546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423</v>
      </c>
      <c r="C178" s="124" t="s">
        <v>547</v>
      </c>
    </row>
    <row r="179" spans="2:3" ht="15">
      <c r="B179" s="38" t="s">
        <v>404</v>
      </c>
      <c r="C179" s="37"/>
    </row>
    <row r="180" spans="2:3" ht="16.5">
      <c r="B180" s="36" t="s">
        <v>548</v>
      </c>
      <c r="C180" s="40"/>
    </row>
    <row r="181" spans="2:3" ht="12.75">
      <c r="B181" s="39"/>
      <c r="C181" s="40"/>
    </row>
    <row r="182" spans="2:3" ht="16.5">
      <c r="B182" s="36" t="s">
        <v>549</v>
      </c>
      <c r="C182" s="124" t="s">
        <v>547</v>
      </c>
    </row>
    <row r="183" spans="2:3" ht="15">
      <c r="B183" s="38" t="s">
        <v>404</v>
      </c>
      <c r="C183" s="37"/>
    </row>
    <row r="184" spans="2:3" ht="16.5">
      <c r="B184" s="36" t="s">
        <v>550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408</v>
      </c>
      <c r="C189" s="40"/>
    </row>
    <row r="190" spans="2:3" ht="12.75">
      <c r="B190" s="38" t="s">
        <v>404</v>
      </c>
      <c r="C190" s="40"/>
    </row>
    <row r="191" spans="2:3" ht="16.5">
      <c r="B191" s="36" t="s">
        <v>550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495</v>
      </c>
      <c r="C196" s="40"/>
    </row>
    <row r="197" spans="2:3" ht="12.75">
      <c r="B197" s="38" t="s">
        <v>404</v>
      </c>
      <c r="C197" s="40"/>
    </row>
    <row r="198" spans="2:3" ht="16.5">
      <c r="B198" s="36" t="s">
        <v>548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6.5">
      <c r="B206" s="36" t="s">
        <v>548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6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D151:D153"/>
    <mergeCell ref="C64:E64"/>
    <mergeCell ref="C105:C106"/>
    <mergeCell ref="C62:E62"/>
    <mergeCell ref="K85:M88"/>
    <mergeCell ref="D133:D134"/>
    <mergeCell ref="E133:E134"/>
    <mergeCell ref="C69:C70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34:B35"/>
    <mergeCell ref="C34:E35"/>
    <mergeCell ref="B39:B40"/>
    <mergeCell ref="B41:B42"/>
    <mergeCell ref="B11:C11"/>
    <mergeCell ref="C32:E33"/>
    <mergeCell ref="C26:E31"/>
    <mergeCell ref="B22:C22"/>
    <mergeCell ref="C19:E19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3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491</v>
      </c>
      <c r="C1" s="37"/>
      <c r="D1" s="78" t="s">
        <v>486</v>
      </c>
    </row>
    <row r="2" spans="1:4" ht="16.5">
      <c r="A2" s="40"/>
      <c r="B2" s="36" t="s">
        <v>490</v>
      </c>
      <c r="C2" s="37"/>
      <c r="D2" s="78" t="s">
        <v>487</v>
      </c>
    </row>
    <row r="3" spans="1:4" ht="16.5">
      <c r="A3" s="40"/>
      <c r="B3" s="36" t="s">
        <v>492</v>
      </c>
      <c r="C3" s="37"/>
      <c r="D3" s="78"/>
    </row>
    <row r="4" spans="1:4" ht="16.5">
      <c r="A4" s="40"/>
      <c r="B4" s="36" t="s">
        <v>493</v>
      </c>
      <c r="C4" s="37"/>
      <c r="D4" s="78" t="s">
        <v>489</v>
      </c>
    </row>
    <row r="5" spans="1:4" ht="16.5">
      <c r="A5" s="40"/>
      <c r="B5" s="36" t="s">
        <v>494</v>
      </c>
      <c r="C5" s="37"/>
      <c r="D5" s="78" t="s">
        <v>488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8" t="s">
        <v>347</v>
      </c>
      <c r="C9" s="138"/>
      <c r="D9" s="138"/>
      <c r="E9" s="138"/>
    </row>
    <row r="10" spans="1:5" ht="16.5">
      <c r="A10" s="40"/>
      <c r="B10" s="138" t="s">
        <v>454</v>
      </c>
      <c r="C10" s="138"/>
      <c r="D10" s="138"/>
      <c r="E10" s="138"/>
    </row>
    <row r="11" spans="1:3" ht="16.5">
      <c r="A11" s="40"/>
      <c r="B11" s="138"/>
      <c r="C11" s="197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1"/>
      <c r="D15" s="152"/>
      <c r="E15" s="153"/>
    </row>
    <row r="16" spans="2:5" ht="33.75" customHeight="1" thickBot="1">
      <c r="B16" s="33" t="s">
        <v>350</v>
      </c>
      <c r="C16" s="151" t="s">
        <v>351</v>
      </c>
      <c r="D16" s="152"/>
      <c r="E16" s="153"/>
    </row>
    <row r="17" spans="2:5" ht="37.5" customHeight="1" thickBot="1">
      <c r="B17" s="33" t="s">
        <v>352</v>
      </c>
      <c r="C17" s="151"/>
      <c r="D17" s="152"/>
      <c r="E17" s="153"/>
    </row>
    <row r="18" spans="2:5" ht="17.25" customHeight="1" thickBot="1">
      <c r="B18" s="33" t="s">
        <v>353</v>
      </c>
      <c r="C18" s="151" t="s">
        <v>354</v>
      </c>
      <c r="D18" s="152"/>
      <c r="E18" s="153"/>
    </row>
    <row r="19" spans="2:5" ht="17.25" thickBot="1">
      <c r="B19" s="33" t="s">
        <v>355</v>
      </c>
      <c r="C19" s="151" t="s">
        <v>356</v>
      </c>
      <c r="D19" s="152"/>
      <c r="E19" s="153"/>
    </row>
    <row r="20" spans="2:5" ht="33.75" thickBot="1">
      <c r="B20" s="33" t="s">
        <v>357</v>
      </c>
      <c r="C20" s="151" t="s">
        <v>358</v>
      </c>
      <c r="D20" s="152"/>
      <c r="E20" s="153"/>
    </row>
    <row r="21" spans="2:5" ht="33.75" customHeight="1" thickBot="1">
      <c r="B21" s="33" t="s">
        <v>359</v>
      </c>
      <c r="C21" s="151" t="s">
        <v>455</v>
      </c>
      <c r="D21" s="152"/>
      <c r="E21" s="153"/>
    </row>
    <row r="22" spans="2:3" ht="16.5">
      <c r="B22" s="149"/>
      <c r="C22" s="150"/>
    </row>
    <row r="23" spans="2:5" ht="16.5">
      <c r="B23" s="193" t="s">
        <v>360</v>
      </c>
      <c r="C23" s="193"/>
      <c r="D23" s="193"/>
      <c r="E23" s="193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1"/>
      <c r="D25" s="152"/>
      <c r="E25" s="153"/>
    </row>
    <row r="26" spans="2:5" ht="16.5" customHeight="1">
      <c r="B26" s="128" t="s">
        <v>362</v>
      </c>
      <c r="C26" s="198"/>
      <c r="D26" s="199"/>
      <c r="E26" s="200"/>
    </row>
    <row r="27" spans="2:5" ht="16.5">
      <c r="B27" s="160"/>
      <c r="C27" s="201"/>
      <c r="D27" s="202"/>
      <c r="E27" s="203"/>
    </row>
    <row r="28" spans="2:5" ht="16.5">
      <c r="B28" s="160"/>
      <c r="C28" s="201"/>
      <c r="D28" s="202"/>
      <c r="E28" s="203"/>
    </row>
    <row r="29" spans="2:5" ht="16.5">
      <c r="B29" s="160"/>
      <c r="C29" s="201"/>
      <c r="D29" s="202"/>
      <c r="E29" s="203"/>
    </row>
    <row r="30" spans="2:5" ht="16.5">
      <c r="B30" s="160"/>
      <c r="C30" s="201"/>
      <c r="D30" s="202"/>
      <c r="E30" s="203"/>
    </row>
    <row r="31" spans="2:5" ht="17.25" thickBot="1">
      <c r="B31" s="129"/>
      <c r="C31" s="204"/>
      <c r="D31" s="205"/>
      <c r="E31" s="206"/>
    </row>
    <row r="32" spans="2:5" ht="20.25" customHeight="1">
      <c r="B32" s="128" t="s">
        <v>363</v>
      </c>
      <c r="C32" s="154">
        <v>0</v>
      </c>
      <c r="D32" s="155"/>
      <c r="E32" s="156"/>
    </row>
    <row r="33" spans="2:5" ht="30.75" customHeight="1" thickBot="1">
      <c r="B33" s="129"/>
      <c r="C33" s="157"/>
      <c r="D33" s="158"/>
      <c r="E33" s="159"/>
    </row>
    <row r="34" spans="2:5" ht="12.75" customHeight="1">
      <c r="B34" s="128" t="s">
        <v>364</v>
      </c>
      <c r="C34" s="154">
        <v>0</v>
      </c>
      <c r="D34" s="155"/>
      <c r="E34" s="156"/>
    </row>
    <row r="35" spans="2:5" ht="39.75" customHeight="1" thickBot="1">
      <c r="B35" s="129"/>
      <c r="C35" s="157"/>
      <c r="D35" s="158"/>
      <c r="E35" s="159"/>
    </row>
    <row r="36" spans="2:5" ht="12.75" customHeight="1">
      <c r="B36" s="128" t="s">
        <v>365</v>
      </c>
      <c r="C36" s="130">
        <v>0</v>
      </c>
      <c r="D36" s="131"/>
      <c r="E36" s="132"/>
    </row>
    <row r="37" spans="2:5" ht="12.75" customHeight="1">
      <c r="B37" s="160"/>
      <c r="C37" s="164"/>
      <c r="D37" s="165"/>
      <c r="E37" s="166"/>
    </row>
    <row r="38" spans="2:5" ht="28.5" customHeight="1" thickBot="1">
      <c r="B38" s="129"/>
      <c r="C38" s="133"/>
      <c r="D38" s="134"/>
      <c r="E38" s="135"/>
    </row>
    <row r="39" spans="2:5" ht="12.75" customHeight="1">
      <c r="B39" s="136" t="s">
        <v>366</v>
      </c>
      <c r="C39" s="154">
        <v>0</v>
      </c>
      <c r="D39" s="155"/>
      <c r="E39" s="156"/>
    </row>
    <row r="40" spans="2:5" ht="39" customHeight="1" thickBot="1">
      <c r="B40" s="137"/>
      <c r="C40" s="157"/>
      <c r="D40" s="158"/>
      <c r="E40" s="159"/>
    </row>
    <row r="41" spans="2:5" ht="12.75" customHeight="1">
      <c r="B41" s="128" t="s">
        <v>367</v>
      </c>
      <c r="C41" s="154">
        <v>0</v>
      </c>
      <c r="D41" s="155"/>
      <c r="E41" s="156"/>
    </row>
    <row r="42" spans="2:5" ht="39" customHeight="1" thickBot="1">
      <c r="B42" s="129"/>
      <c r="C42" s="157"/>
      <c r="D42" s="158"/>
      <c r="E42" s="159"/>
    </row>
    <row r="43" spans="2:5" ht="12.75" customHeight="1">
      <c r="B43" s="128" t="s">
        <v>368</v>
      </c>
      <c r="C43" s="154">
        <v>0</v>
      </c>
      <c r="D43" s="155"/>
      <c r="E43" s="156"/>
    </row>
    <row r="44" spans="2:5" ht="24" customHeight="1" thickBot="1">
      <c r="B44" s="129"/>
      <c r="C44" s="157"/>
      <c r="D44" s="158"/>
      <c r="E44" s="159"/>
    </row>
    <row r="45" spans="2:3" ht="16.5">
      <c r="B45" s="30"/>
      <c r="C45" s="28"/>
    </row>
    <row r="46" spans="2:5" ht="16.5">
      <c r="B46" s="193" t="s">
        <v>369</v>
      </c>
      <c r="C46" s="193"/>
      <c r="D46" s="193"/>
      <c r="E46" s="193"/>
    </row>
    <row r="47" spans="2:3" ht="17.25" thickBot="1">
      <c r="B47" s="30"/>
      <c r="C47" s="28"/>
    </row>
    <row r="48" spans="2:5" ht="17.25" customHeight="1">
      <c r="B48" s="128" t="s">
        <v>370</v>
      </c>
      <c r="C48" s="154" t="s">
        <v>481</v>
      </c>
      <c r="D48" s="155"/>
      <c r="E48" s="156"/>
    </row>
    <row r="49" spans="2:5" ht="13.5" customHeight="1" thickBot="1">
      <c r="B49" s="129"/>
      <c r="C49" s="157"/>
      <c r="D49" s="158"/>
      <c r="E49" s="159"/>
    </row>
    <row r="50" spans="2:5" ht="17.25" thickBot="1">
      <c r="B50" s="33" t="s">
        <v>371</v>
      </c>
      <c r="C50" s="161">
        <f>'Таблица  1'!C5</f>
        <v>50590928.7</v>
      </c>
      <c r="D50" s="162"/>
      <c r="E50" s="163"/>
    </row>
    <row r="51" spans="2:5" ht="17.25" thickBot="1">
      <c r="B51" s="33" t="s">
        <v>372</v>
      </c>
      <c r="C51" s="161"/>
      <c r="D51" s="162"/>
      <c r="E51" s="163"/>
    </row>
    <row r="52" spans="2:5" ht="33.75" thickBot="1">
      <c r="B52" s="33" t="s">
        <v>373</v>
      </c>
      <c r="C52" s="161">
        <f>'Таблица  1'!C7</f>
        <v>66789741.07</v>
      </c>
      <c r="D52" s="162"/>
      <c r="E52" s="163"/>
    </row>
    <row r="53" spans="2:5" ht="17.25" thickBot="1">
      <c r="B53" s="33" t="s">
        <v>374</v>
      </c>
      <c r="C53" s="161"/>
      <c r="D53" s="162"/>
      <c r="E53" s="163"/>
    </row>
    <row r="54" spans="2:5" ht="17.25" thickBot="1">
      <c r="B54" s="33" t="s">
        <v>375</v>
      </c>
      <c r="C54" s="161">
        <f>'Таблица  1'!C8</f>
        <v>47954022.84</v>
      </c>
      <c r="D54" s="162"/>
      <c r="E54" s="163"/>
    </row>
    <row r="55" spans="2:5" ht="33.75" thickBot="1">
      <c r="B55" s="33" t="s">
        <v>376</v>
      </c>
      <c r="C55" s="161">
        <f>'Таблица  1'!C9</f>
        <v>5004489.98</v>
      </c>
      <c r="D55" s="162"/>
      <c r="E55" s="163"/>
    </row>
    <row r="56" spans="2:5" ht="17.25" thickBot="1">
      <c r="B56" s="33" t="s">
        <v>374</v>
      </c>
      <c r="C56" s="161"/>
      <c r="D56" s="162"/>
      <c r="E56" s="163"/>
    </row>
    <row r="57" spans="2:5" ht="33.75" thickBot="1">
      <c r="B57" s="33" t="s">
        <v>377</v>
      </c>
      <c r="C57" s="161">
        <f>'Таблица  1'!C10</f>
        <v>573901.85</v>
      </c>
      <c r="D57" s="162"/>
      <c r="E57" s="163"/>
    </row>
    <row r="58" spans="2:5" ht="17.25" thickBot="1">
      <c r="B58" s="33" t="s">
        <v>378</v>
      </c>
      <c r="C58" s="161">
        <f>'Таблица  1'!C11</f>
        <v>-38545.45</v>
      </c>
      <c r="D58" s="162"/>
      <c r="E58" s="163"/>
    </row>
    <row r="59" spans="2:5" ht="17.25" thickBot="1">
      <c r="B59" s="33" t="s">
        <v>372</v>
      </c>
      <c r="C59" s="161"/>
      <c r="D59" s="162"/>
      <c r="E59" s="163"/>
    </row>
    <row r="60" spans="2:5" ht="17.25" thickBot="1">
      <c r="B60" s="33" t="s">
        <v>379</v>
      </c>
      <c r="C60" s="161">
        <f>'Таблица  1'!C13</f>
        <v>-38545.45</v>
      </c>
      <c r="D60" s="162"/>
      <c r="E60" s="163"/>
    </row>
    <row r="61" spans="2:5" ht="17.25" thickBot="1">
      <c r="B61" s="33" t="s">
        <v>380</v>
      </c>
      <c r="C61" s="161">
        <f>'Таблица  1'!C14</f>
        <v>0</v>
      </c>
      <c r="D61" s="162"/>
      <c r="E61" s="163"/>
    </row>
    <row r="62" spans="2:5" ht="17.25" thickBot="1">
      <c r="B62" s="33" t="s">
        <v>381</v>
      </c>
      <c r="C62" s="161">
        <f>'Таблица  1'!C15</f>
        <v>-12876</v>
      </c>
      <c r="D62" s="162"/>
      <c r="E62" s="163"/>
    </row>
    <row r="63" spans="2:5" ht="17.25" thickBot="1">
      <c r="B63" s="33" t="s">
        <v>372</v>
      </c>
      <c r="C63" s="161"/>
      <c r="D63" s="162"/>
      <c r="E63" s="163"/>
    </row>
    <row r="64" spans="2:5" ht="17.25" thickBot="1">
      <c r="B64" s="33" t="s">
        <v>382</v>
      </c>
      <c r="C64" s="161">
        <f>'Таблица  1'!C17</f>
        <v>0</v>
      </c>
      <c r="D64" s="162"/>
      <c r="E64" s="163"/>
    </row>
    <row r="65" spans="2:3" ht="16.5">
      <c r="B65" s="30"/>
      <c r="C65" s="28"/>
    </row>
    <row r="66" spans="2:5" ht="16.5">
      <c r="B66" s="193" t="s">
        <v>383</v>
      </c>
      <c r="C66" s="193"/>
      <c r="D66" s="193"/>
      <c r="E66" s="193"/>
    </row>
    <row r="67" spans="2:3" ht="17.25" thickBot="1">
      <c r="B67" s="75"/>
      <c r="C67" s="76"/>
    </row>
    <row r="68" spans="2:5" ht="19.5" customHeight="1" thickBot="1">
      <c r="B68" s="136" t="s">
        <v>370</v>
      </c>
      <c r="C68" s="190" t="s">
        <v>481</v>
      </c>
      <c r="D68" s="191"/>
      <c r="E68" s="192"/>
    </row>
    <row r="69" spans="2:5" ht="15" customHeight="1" thickBot="1">
      <c r="B69" s="167"/>
      <c r="C69" s="182" t="s">
        <v>482</v>
      </c>
      <c r="D69" s="188" t="s">
        <v>483</v>
      </c>
      <c r="E69" s="189"/>
    </row>
    <row r="70" spans="2:5" ht="18.75" customHeight="1" thickBot="1">
      <c r="B70" s="137"/>
      <c r="C70" s="183"/>
      <c r="D70" s="79" t="s">
        <v>485</v>
      </c>
      <c r="E70" s="80" t="s">
        <v>484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28561753.76</v>
      </c>
      <c r="D72" s="81">
        <f>'Таблица  1'!D20</f>
        <v>29269397</v>
      </c>
      <c r="E72" s="81">
        <f>'Таблица  1'!E20</f>
        <v>30285627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26762975.76</v>
      </c>
      <c r="D74" s="81">
        <f>'Таблица  1'!D21</f>
        <v>27500317</v>
      </c>
      <c r="E74" s="81">
        <f>'Таблица  1'!E21</f>
        <v>28416327</v>
      </c>
    </row>
    <row r="75" spans="2:5" ht="17.25" thickBot="1">
      <c r="B75" s="33" t="s">
        <v>388</v>
      </c>
      <c r="C75" s="81">
        <f>'Таблица  1'!C22</f>
        <v>448778</v>
      </c>
      <c r="D75" s="81">
        <f>'Таблица  1'!D22</f>
        <v>369080</v>
      </c>
      <c r="E75" s="81">
        <f>'Таблица  1'!E22</f>
        <v>369300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7">
        <f>'Таблица  1'!C25</f>
        <v>1350000</v>
      </c>
      <c r="D77" s="177">
        <f>'Таблица  1'!D25</f>
        <v>1400000</v>
      </c>
      <c r="E77" s="177">
        <f>'Таблица  1'!E25</f>
        <v>1500000</v>
      </c>
    </row>
    <row r="78" spans="2:5" ht="33">
      <c r="B78" s="74" t="s">
        <v>391</v>
      </c>
      <c r="C78" s="186"/>
      <c r="D78" s="186"/>
      <c r="E78" s="186"/>
    </row>
    <row r="79" spans="2:5" ht="17.25" thickBot="1">
      <c r="B79" s="33" t="s">
        <v>392</v>
      </c>
      <c r="C79" s="187"/>
      <c r="D79" s="187"/>
      <c r="E79" s="187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28561753.76</v>
      </c>
      <c r="D81" s="81">
        <f>'Таблица  1'!D29</f>
        <v>29269397</v>
      </c>
      <c r="E81" s="81">
        <f>'Таблица  1'!E29</f>
        <v>30285627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23148120</v>
      </c>
      <c r="D83" s="81">
        <f>'Таблица  1'!D31</f>
        <v>23785320</v>
      </c>
      <c r="E83" s="81">
        <f>'Таблица  1'!E31</f>
        <v>24661320</v>
      </c>
    </row>
    <row r="84" spans="2:5" ht="17.25" thickBot="1">
      <c r="B84" s="33" t="s">
        <v>456</v>
      </c>
      <c r="C84" s="81">
        <f>'Таблица  1'!C32</f>
        <v>31383</v>
      </c>
      <c r="D84" s="81">
        <f>'Таблица  1'!D32</f>
        <v>11080</v>
      </c>
      <c r="E84" s="81">
        <f>'Таблица  1'!E32</f>
        <v>11590</v>
      </c>
    </row>
    <row r="85" spans="2:5" ht="17.25" thickBot="1">
      <c r="B85" s="33" t="s">
        <v>457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458</v>
      </c>
      <c r="C86" s="81">
        <f>'Таблица  1'!C34</f>
        <v>1774030</v>
      </c>
      <c r="D86" s="81">
        <f>'Таблица  1'!D34</f>
        <v>1869830</v>
      </c>
      <c r="E86" s="81">
        <f>'Таблица  1'!E34</f>
        <v>1963320</v>
      </c>
    </row>
    <row r="87" spans="2:5" ht="16.5">
      <c r="B87" s="74" t="s">
        <v>459</v>
      </c>
      <c r="C87" s="177">
        <f>'Таблица  1'!C36</f>
        <v>0</v>
      </c>
      <c r="D87" s="177">
        <f>'Таблица  1'!D36</f>
        <v>0</v>
      </c>
      <c r="E87" s="177">
        <f>'Таблица  1'!E36</f>
        <v>0</v>
      </c>
    </row>
    <row r="88" spans="2:5" ht="17.25" thickBot="1">
      <c r="B88" s="33" t="s">
        <v>396</v>
      </c>
      <c r="C88" s="178"/>
      <c r="D88" s="178"/>
      <c r="E88" s="178"/>
    </row>
    <row r="89" spans="2:5" ht="17.25" thickBot="1">
      <c r="B89" s="33" t="s">
        <v>460</v>
      </c>
      <c r="C89" s="81">
        <f>'Таблица  1'!C35</f>
        <v>375145</v>
      </c>
      <c r="D89" s="81">
        <f>'Таблица  1'!D35</f>
        <v>318040</v>
      </c>
      <c r="E89" s="81">
        <f>'Таблица  1'!E35</f>
        <v>333950</v>
      </c>
    </row>
    <row r="90" spans="2:5" ht="17.25" thickBot="1">
      <c r="B90" s="33" t="s">
        <v>461</v>
      </c>
      <c r="C90" s="81">
        <f>'Таблица  1'!C42</f>
        <v>302938.76</v>
      </c>
      <c r="D90" s="81">
        <f>'Таблица  1'!D42</f>
        <v>242000</v>
      </c>
      <c r="E90" s="81">
        <f>'Таблица  1'!E42</f>
        <v>242000</v>
      </c>
    </row>
    <row r="91" spans="2:5" ht="17.25" thickBot="1">
      <c r="B91" s="33" t="s">
        <v>462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463</v>
      </c>
      <c r="C92" s="81">
        <f>'Таблица  1'!C37</f>
        <v>494220</v>
      </c>
      <c r="D92" s="81">
        <f>'Таблица  1'!D37</f>
        <v>490720</v>
      </c>
      <c r="E92" s="81">
        <f>'Таблица  1'!E37</f>
        <v>511510</v>
      </c>
    </row>
    <row r="93" spans="2:5" ht="17.25" thickBot="1">
      <c r="B93" s="33" t="s">
        <v>464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465</v>
      </c>
      <c r="C94" s="81">
        <f>'Таблица  1'!C39</f>
        <v>2033220</v>
      </c>
      <c r="D94" s="81">
        <f>'Таблица  1'!D39</f>
        <v>2158710</v>
      </c>
      <c r="E94" s="81">
        <f>'Таблица  1'!E39</f>
        <v>2168240</v>
      </c>
    </row>
    <row r="95" spans="2:5" ht="17.25" thickBot="1">
      <c r="B95" s="33" t="s">
        <v>466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467</v>
      </c>
      <c r="C96" s="81">
        <f>'Таблица  1'!C45</f>
        <v>401857</v>
      </c>
      <c r="D96" s="81">
        <f>'Таблица  1'!D45</f>
        <v>392857</v>
      </c>
      <c r="E96" s="81">
        <f>'Таблица  1'!E45</f>
        <v>392857</v>
      </c>
    </row>
    <row r="97" spans="2:5" ht="33.75" thickBot="1">
      <c r="B97" s="33" t="s">
        <v>468</v>
      </c>
      <c r="C97" s="81">
        <f>'Таблица  1'!C40</f>
        <v>840</v>
      </c>
      <c r="D97" s="81">
        <f>'Таблица  1'!D40</f>
        <v>840</v>
      </c>
      <c r="E97" s="81">
        <f>'Таблица  1'!E40</f>
        <v>840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187152</v>
      </c>
      <c r="D99" s="81">
        <f>'Таблица  1'!D131</f>
        <v>173459</v>
      </c>
      <c r="E99" s="81">
        <f>'Таблица  1'!E131</f>
        <v>182840</v>
      </c>
    </row>
    <row r="100" spans="2:3" ht="16.5">
      <c r="B100" s="29"/>
      <c r="C100" s="37"/>
    </row>
    <row r="101" spans="2:3" ht="16.5">
      <c r="B101" s="36" t="s">
        <v>422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423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424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495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2015-01-23T06:55:16Z</cp:lastPrinted>
  <dcterms:created xsi:type="dcterms:W3CDTF">2007-11-01T06:06:06Z</dcterms:created>
  <dcterms:modified xsi:type="dcterms:W3CDTF">2015-04-08T02:32:37Z</dcterms:modified>
  <cp:category/>
  <cp:version/>
  <cp:contentType/>
  <cp:contentStatus/>
</cp:coreProperties>
</file>