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2" activeTab="3"/>
  </bookViews>
  <sheets>
    <sheet name="System" sheetId="1" state="hidden" r:id="rId1"/>
    <sheet name="Реквизиты" sheetId="2" state="hidden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<sst xmlns="http://schemas.openxmlformats.org/spreadsheetml/2006/main" count="1769" uniqueCount="557">
  <si>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</si>
  <si>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</si>
  <si>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</si>
  <si>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</si>
  <si>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</si>
  <si>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</si>
  <si>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</si>
  <si>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</si>
  <si>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</si>
  <si>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</si>
  <si>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</si>
  <si>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</si>
  <si>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</si>
  <si>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</si>
  <si>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</si>
  <si>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</si>
  <si>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</si>
  <si>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</si>
  <si>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</si>
  <si>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</si>
  <si>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</si>
  <si>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</si>
  <si>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</si>
  <si>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</si>
  <si>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</si>
  <si>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</si>
  <si>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</si>
  <si>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</si>
  <si>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</si>
  <si>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</si>
  <si>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</si>
  <si>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</si>
  <si>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</si>
  <si>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</si>
  <si>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</si>
  <si>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</si>
  <si>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</si>
  <si>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</si>
  <si>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</si>
  <si>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</si>
  <si>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</si>
  <si>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</si>
  <si>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</si>
  <si>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</si>
  <si>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</si>
  <si>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</si>
  <si>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</si>
  <si>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</si>
  <si>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</si>
  <si>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</si>
  <si>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</si>
  <si>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</si>
  <si>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</si>
  <si>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</si>
  <si>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</si>
  <si>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</si>
  <si>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</si>
  <si>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</si>
  <si>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</si>
  <si>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</si>
  <si>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</si>
  <si>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</si>
  <si>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</si>
  <si>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</si>
  <si>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</si>
  <si>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</si>
  <si>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</si>
  <si>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</si>
  <si>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</si>
  <si>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</si>
  <si>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</si>
  <si>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</si>
  <si>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</si>
  <si>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</si>
  <si>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</si>
  <si>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</si>
  <si>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</si>
  <si>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</si>
  <si>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</si>
  <si>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</si>
  <si>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</si>
  <si>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</si>
  <si>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</si>
  <si>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</si>
  <si>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</si>
  <si>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</si>
  <si>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</si>
  <si>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</si>
  <si>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</si>
  <si>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</si>
  <si>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</si>
  <si>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</si>
  <si>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</si>
  <si>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</si>
  <si>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</si>
  <si>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</si>
  <si>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</si>
  <si>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</si>
  <si>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</si>
  <si>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</si>
  <si>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</si>
  <si>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</si>
  <si>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</si>
  <si>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</si>
  <si>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</si>
  <si>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</si>
  <si>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</si>
  <si>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</si>
  <si>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</si>
  <si>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</si>
  <si>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</si>
  <si>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</si>
  <si>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</si>
  <si>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</si>
  <si>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</si>
  <si>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</si>
  <si>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</si>
  <si>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</si>
  <si>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</si>
  <si>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</si>
  <si>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</si>
  <si>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</si>
  <si>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</si>
  <si>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</si>
  <si>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</si>
  <si>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</si>
  <si>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</si>
  <si>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</si>
  <si>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</si>
  <si>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</si>
  <si>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</si>
  <si>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</si>
  <si>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</si>
  <si>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</si>
  <si>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</si>
  <si>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</si>
  <si>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</si>
  <si>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</si>
  <si>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</si>
  <si>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</si>
  <si>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</si>
  <si>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</si>
  <si>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</si>
  <si>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</si>
  <si>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</si>
  <si>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</si>
  <si>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</si>
  <si>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</si>
  <si>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</si>
  <si>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</si>
  <si>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</si>
  <si>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</si>
  <si>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</si>
  <si>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</si>
  <si>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</si>
  <si>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</si>
  <si>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</si>
  <si>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</si>
  <si>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</si>
  <si>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</si>
  <si>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</si>
  <si>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</si>
  <si>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</si>
  <si>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</si>
  <si>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</si>
  <si>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</si>
  <si>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</si>
  <si>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</si>
  <si>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</si>
  <si>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</si>
  <si>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</si>
  <si>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</si>
  <si>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</si>
  <si>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</si>
  <si>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</si>
  <si>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</si>
  <si>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</si>
  <si>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</si>
  <si>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</si>
  <si>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</si>
  <si>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</si>
  <si>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</si>
  <si>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</si>
  <si>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</si>
  <si>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</si>
  <si>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</si>
  <si>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</si>
  <si>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</si>
  <si>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</si>
  <si>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</si>
  <si>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</si>
  <si>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</si>
  <si>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</si>
  <si>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</si>
  <si>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</si>
  <si>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</si>
  <si>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</si>
  <si>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</si>
  <si>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</si>
  <si>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</si>
  <si>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</si>
  <si>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</si>
  <si>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</si>
  <si>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</si>
  <si>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</si>
  <si>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</si>
  <si>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</si>
  <si>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</si>
  <si>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</si>
  <si>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</si>
  <si>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</si>
  <si>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</si>
  <si>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</si>
  <si>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</si>
  <si>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</si>
  <si>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</si>
  <si>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</si>
  <si>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</si>
  <si>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</si>
  <si>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</si>
  <si>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</si>
  <si>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</si>
  <si>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</si>
  <si>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</si>
  <si>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</si>
  <si>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</si>
  <si>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</si>
  <si>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</si>
  <si>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</si>
  <si>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</si>
  <si>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</si>
  <si>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</si>
  <si>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</si>
  <si>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</si>
  <si>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</si>
  <si>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</si>
  <si>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</si>
  <si>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</si>
  <si>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</si>
  <si>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</si>
  <si>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</si>
  <si>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</si>
  <si>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</si>
  <si>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</si>
  <si>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</si>
  <si>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</si>
  <si>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</si>
  <si>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</si>
  <si>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</si>
  <si>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</si>
  <si>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</si>
  <si>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</si>
  <si>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</si>
  <si>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</si>
  <si>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</si>
  <si>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</si>
  <si>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</si>
  <si>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</si>
  <si>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</si>
  <si>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</si>
  <si>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</si>
  <si>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</si>
  <si>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</si>
  <si>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</si>
  <si>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</si>
  <si>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</si>
  <si>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</si>
  <si>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</si>
  <si>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</si>
  <si>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</si>
  <si>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</si>
  <si>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</si>
  <si>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</si>
  <si>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</si>
  <si>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</si>
  <si>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</si>
  <si>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</si>
  <si>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</si>
  <si>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</si>
  <si>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</si>
  <si>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</si>
  <si>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</si>
  <si>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</si>
  <si>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</si>
  <si>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</si>
  <si>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</si>
  <si>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</si>
  <si>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</si>
  <si>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</si>
  <si>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</si>
  <si>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</si>
  <si>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</si>
  <si>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</si>
  <si>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</si>
  <si>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</si>
  <si>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</si>
  <si>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</si>
  <si>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</si>
  <si>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</si>
  <si>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</si>
  <si>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</si>
  <si>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</si>
  <si>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</si>
  <si>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</si>
  <si>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</si>
  <si>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</si>
  <si>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</si>
  <si>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</si>
  <si>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</si>
  <si>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</si>
  <si>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</si>
  <si>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</si>
  <si>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</si>
  <si>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</si>
  <si>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</si>
  <si>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</si>
  <si>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</si>
  <si>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</si>
  <si>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</si>
  <si>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</si>
  <si>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</si>
  <si>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</si>
  <si>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</si>
  <si>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</si>
  <si>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</si>
  <si>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</si>
  <si>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</si>
  <si>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</si>
  <si>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</si>
  <si>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</si>
  <si>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</si>
  <si>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</si>
  <si>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</si>
  <si>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</si>
  <si>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</si>
  <si>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</si>
  <si>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</si>
  <si>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</si>
  <si>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</si>
  <si>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</si>
  <si>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</si>
  <si>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</si>
  <si>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</si>
  <si>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</si>
  <si>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</si>
  <si>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</si>
  <si>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</si>
  <si>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</si>
  <si>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</si>
  <si>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</si>
  <si>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</si>
  <si>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</si>
  <si>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</si>
  <si>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</si>
  <si>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</si>
  <si>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</si>
  <si>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</si>
  <si>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</si>
  <si>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</si>
  <si>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</si>
  <si>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</si>
  <si>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</si>
  <si>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</si>
  <si>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</si>
  <si>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</si>
  <si>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</si>
  <si>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</si>
  <si>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</si>
  <si>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</si>
  <si>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</si>
  <si>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</si>
  <si>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</si>
  <si>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</si>
  <si>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</si>
  <si>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</si>
  <si>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</si>
  <si>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</si>
  <si>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</si>
  <si>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</si>
  <si>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</si>
  <si>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</si>
  <si>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</si>
  <si>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</si>
  <si>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</si>
  <si>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</si>
  <si>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</si>
  <si>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</si>
  <si>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</si>
  <si>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</si>
  <si>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</si>
  <si>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</si>
  <si>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</si>
  <si>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</si>
  <si>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</si>
  <si>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</si>
  <si>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</si>
  <si>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</si>
  <si>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</si>
  <si>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</si>
  <si>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</si>
  <si>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</si>
  <si>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</si>
  <si>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</si>
  <si>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</si>
  <si>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</si>
  <si>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</si>
  <si>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</si>
  <si>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</si>
  <si>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</si>
  <si>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</si>
  <si>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</si>
  <si>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</si>
  <si>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</si>
  <si>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</si>
  <si>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</si>
  <si>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</si>
  <si>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</si>
  <si>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</si>
  <si>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</si>
  <si>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</si>
  <si>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</si>
  <si>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</si>
  <si>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</si>
  <si>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</si>
  <si>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</si>
  <si>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</si>
  <si>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</si>
  <si>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</si>
  <si>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</si>
  <si>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</si>
  <si>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</si>
  <si>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</si>
  <si>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</si>
  <si>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</si>
  <si>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</si>
  <si>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</si>
  <si>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</si>
  <si>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</si>
  <si>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</si>
  <si>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</si>
  <si>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</si>
  <si>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</si>
  <si>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</si>
  <si>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</si>
  <si>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</si>
  <si>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</si>
  <si>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</si>
  <si>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</si>
  <si>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</si>
  <si>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</si>
  <si>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</si>
  <si>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</si>
  <si>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</si>
  <si>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</si>
  <si>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</si>
  <si>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</si>
  <si>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</si>
  <si>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</si>
  <si>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</si>
  <si>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</si>
  <si>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</si>
  <si>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</si>
  <si>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</si>
  <si>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</si>
  <si>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</si>
  <si>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</si>
  <si>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</si>
  <si>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</si>
  <si>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</si>
  <si>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</si>
  <si>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</si>
  <si>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</si>
  <si>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</si>
  <si>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</si>
  <si>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</si>
  <si>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</si>
  <si>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</si>
  <si>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</si>
  <si>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</si>
  <si>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</si>
  <si>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</si>
  <si>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</si>
  <si>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</si>
  <si>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</si>
  <si>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</si>
  <si>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</si>
  <si>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</si>
  <si>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</si>
  <si>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</si>
  <si>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</si>
  <si>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</si>
  <si>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</si>
  <si>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</si>
  <si>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</si>
  <si>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</si>
  <si>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</si>
  <si>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</si>
  <si>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</si>
  <si>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</si>
  <si>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</si>
  <si>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</si>
  <si>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</si>
  <si>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</si>
  <si>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</si>
  <si>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</si>
  <si>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</si>
  <si>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</si>
  <si>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</si>
  <si>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</si>
  <si>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</si>
  <si>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</si>
  <si>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</si>
  <si>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</si>
  <si>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</si>
  <si>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</si>
  <si>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</si>
  <si>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</si>
  <si>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</si>
  <si>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</si>
  <si>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</si>
  <si>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</si>
  <si>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</si>
  <si>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</si>
  <si>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</si>
  <si>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</si>
  <si>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</si>
  <si>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</si>
  <si>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</si>
  <si>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</si>
  <si>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</si>
  <si>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</si>
  <si>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</si>
  <si>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</si>
  <si>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 xml:space="preserve">платной основе,а также поступления от иной приносящей доход деятельности                  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</si>
  <si>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</si>
  <si>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</si>
  <si>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</si>
  <si>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</si>
  <si>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</si>
  <si>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</si>
  <si>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</si>
  <si>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</si>
  <si>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 xml:space="preserve">"30" декабря 2014  г.                                                                                   </t>
  </si>
  <si>
    <t>Директор МБОУ ДОД ЦДТ</t>
  </si>
  <si>
    <t xml:space="preserve"> ___________А.С. Крашевский</t>
  </si>
  <si>
    <t xml:space="preserve">    Дата составления "30" декабря 2014  г.   </t>
  </si>
  <si>
    <t>муниципальное бюджетное образовательное учреждение дополнительного образования детей "Центр детского творчества" Уссурийского городского округа</t>
  </si>
  <si>
    <t>Приморский край г.Уссурийск, ул.Володарского, 61</t>
  </si>
  <si>
    <t>2511011310/251101001</t>
  </si>
  <si>
    <t xml:space="preserve">Дополнительное образование 
а) обеспечение необходимых условий для личного развития, укрепления здоровья; профессионального самоопределения  и творческого  труда детей,
б) адаптация жизни в обществе,
в) формирование общей культуры личности
г) организация содержательного досуга
</t>
  </si>
  <si>
    <t>Руководитель учреждения                                    ___________ А.С. Крашевский</t>
  </si>
  <si>
    <t xml:space="preserve">                                                                                                                     (подпись)</t>
  </si>
  <si>
    <t>Главный бухгалтер учреждения                         ___________  Е.М. Александрова</t>
  </si>
  <si>
    <t>Исполнитель                                                           __________Е.М. Александрова</t>
  </si>
  <si>
    <t xml:space="preserve">                                                                                                                   (подпись)</t>
  </si>
  <si>
    <t>отдела                                                                                 ___________Н. А. Вялкова</t>
  </si>
  <si>
    <t>учреждений образования»                                  ___________ Потылицына О.В.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</si>
</sst>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6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6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6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6" fillId="0" borderId="0" xfId="54" applyFont="1" applyProtection="1">
      <alignment/>
      <protection locked="0"/>
    </xf>
    <xf numFmtId="0" fontId="10" fillId="0" borderId="0" xfId="55" applyFont="1" applyProtection="1">
      <alignment/>
      <protection locked="0"/>
    </xf>
    <xf numFmtId="0" fontId="53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6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6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6" fillId="0" borderId="0" xfId="54" applyBorder="1" applyAlignment="1" applyProtection="1">
      <alignment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12.emf" /><Relationship Id="rId4" Type="http://schemas.openxmlformats.org/officeDocument/2006/relationships/image" Target="../media/image8.emf" /><Relationship Id="rId5" Type="http://schemas.openxmlformats.org/officeDocument/2006/relationships/image" Target="../media/image16.emf" /><Relationship Id="rId6" Type="http://schemas.openxmlformats.org/officeDocument/2006/relationships/image" Target="../media/image5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Relationship Id="rId9" Type="http://schemas.openxmlformats.org/officeDocument/2006/relationships/image" Target="../media/image10.emf" /><Relationship Id="rId10" Type="http://schemas.openxmlformats.org/officeDocument/2006/relationships/image" Target="../media/image14.emf" /><Relationship Id="rId11" Type="http://schemas.openxmlformats.org/officeDocument/2006/relationships/image" Target="../media/image2.emf" /><Relationship Id="rId12" Type="http://schemas.openxmlformats.org/officeDocument/2006/relationships/image" Target="../media/image4.emf" /><Relationship Id="rId13" Type="http://schemas.openxmlformats.org/officeDocument/2006/relationships/image" Target="../media/image6.emf" /><Relationship Id="rId14" Type="http://schemas.openxmlformats.org/officeDocument/2006/relationships/image" Target="../media/image1.emf" /><Relationship Id="rId15" Type="http://schemas.openxmlformats.org/officeDocument/2006/relationships/image" Target="../media/image9.emf" /><Relationship Id="rId16" Type="http://schemas.openxmlformats.org/officeDocument/2006/relationships/image" Target="../media/image17.emf" /><Relationship Id="rId1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535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536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11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534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2264467.56</v>
      </c>
      <c r="D5" s="57">
        <v>2273287.68</v>
      </c>
      <c r="E5" s="57">
        <v>2273287.68</v>
      </c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5278735.8</v>
      </c>
      <c r="D7" s="46">
        <v>5278735.8</v>
      </c>
      <c r="E7" s="46">
        <v>5278735.8</v>
      </c>
      <c r="F7" s="42" t="s">
        <v>97</v>
      </c>
    </row>
    <row r="8" spans="1:6" ht="25.5">
      <c r="A8" s="42" t="s">
        <v>98</v>
      </c>
      <c r="B8" s="50" t="s">
        <v>99</v>
      </c>
      <c r="C8" s="46">
        <v>1751895.72</v>
      </c>
      <c r="D8" s="46">
        <v>1707071.16</v>
      </c>
      <c r="E8" s="46">
        <v>1707071.16</v>
      </c>
      <c r="F8" s="42" t="s">
        <v>100</v>
      </c>
    </row>
    <row r="9" spans="1:6" ht="25.5">
      <c r="A9" s="42" t="s">
        <v>101</v>
      </c>
      <c r="B9" s="50" t="s">
        <v>102</v>
      </c>
      <c r="C9" s="46">
        <v>3216629.56</v>
      </c>
      <c r="D9" s="46">
        <v>3216629.56</v>
      </c>
      <c r="E9" s="46">
        <v>3216629.56</v>
      </c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229773.21</v>
      </c>
      <c r="D10" s="46">
        <v>220773</v>
      </c>
      <c r="E10" s="46">
        <v>200773</v>
      </c>
      <c r="F10" s="42" t="s">
        <v>106</v>
      </c>
    </row>
    <row r="11" spans="1:6" ht="12.75">
      <c r="A11" s="51" t="s">
        <v>107</v>
      </c>
      <c r="B11" s="52" t="s">
        <v>108</v>
      </c>
      <c r="C11" s="53">
        <v>18006.53</v>
      </c>
      <c r="D11" s="53">
        <v>0</v>
      </c>
      <c r="E11" s="53">
        <v>0</v>
      </c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53">
        <v>18006.53</v>
      </c>
      <c r="D14" s="46">
        <v>0</v>
      </c>
      <c r="E14" s="46">
        <v>0</v>
      </c>
      <c r="F14" s="42" t="s">
        <v>116</v>
      </c>
    </row>
    <row r="15" spans="1:6" ht="12.75">
      <c r="A15" s="51" t="s">
        <v>117</v>
      </c>
      <c r="B15" s="52" t="s">
        <v>118</v>
      </c>
      <c r="C15" s="53">
        <v>-137.71</v>
      </c>
      <c r="D15" s="53">
        <v>0</v>
      </c>
      <c r="E15" s="53">
        <v>0</v>
      </c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21605881.76</v>
      </c>
      <c r="D20" s="54">
        <f>SUM(D21:D25)</f>
        <v>22834860</v>
      </c>
      <c r="E20" s="54">
        <f>SUM(E21:E25)</f>
        <v>25454430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20642784.76</v>
      </c>
      <c r="D21" s="46">
        <v>22634860</v>
      </c>
      <c r="E21" s="46">
        <v>25254430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763097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200000</v>
      </c>
      <c r="D25" s="43">
        <f>SUM(D26:D28)</f>
        <v>200000</v>
      </c>
      <c r="E25" s="43">
        <f>SUM(E26:E28)</f>
        <v>200000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200000</v>
      </c>
      <c r="D26" s="46">
        <v>200000</v>
      </c>
      <c r="E26" s="46">
        <v>200000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21605881.76</v>
      </c>
      <c r="D29" s="63">
        <f>SUM(D31:D45)-D41</f>
        <v>22834860</v>
      </c>
      <c r="E29" s="63">
        <f>SUM(E31:E45)-E41</f>
        <v>25454430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18417830</v>
      </c>
      <c r="D31" s="64">
        <f t="shared" si="0"/>
        <v>20368280</v>
      </c>
      <c r="E31" s="64">
        <f t="shared" si="0"/>
        <v>22914310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55610</v>
      </c>
      <c r="D32" s="64">
        <f t="shared" si="0"/>
        <v>28650</v>
      </c>
      <c r="E32" s="64">
        <f t="shared" si="0"/>
        <v>29940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1369490</v>
      </c>
      <c r="D34" s="64">
        <f t="shared" si="0"/>
        <v>1442360</v>
      </c>
      <c r="E34" s="64">
        <f t="shared" si="0"/>
        <v>1513480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231973</v>
      </c>
      <c r="D35" s="64">
        <f t="shared" si="0"/>
        <v>208780</v>
      </c>
      <c r="E35" s="64">
        <f t="shared" si="0"/>
        <v>208780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181100</v>
      </c>
      <c r="D37" s="64">
        <f t="shared" si="0"/>
        <v>0</v>
      </c>
      <c r="E37" s="64">
        <f t="shared" si="0"/>
        <v>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29320</v>
      </c>
      <c r="D39" s="64">
        <f t="shared" si="0"/>
        <v>30470</v>
      </c>
      <c r="E39" s="64">
        <f t="shared" si="0"/>
        <v>31600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3180</v>
      </c>
      <c r="D40" s="64">
        <f t="shared" si="0"/>
        <v>3180</v>
      </c>
      <c r="E40" s="64">
        <f t="shared" si="0"/>
        <v>3180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3180</v>
      </c>
      <c r="D41" s="64">
        <f t="shared" si="0"/>
        <v>3180</v>
      </c>
      <c r="E41" s="64">
        <f t="shared" si="0"/>
        <v>3180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399908.76</v>
      </c>
      <c r="D42" s="64">
        <f t="shared" si="0"/>
        <v>353970</v>
      </c>
      <c r="E42" s="64">
        <f t="shared" si="0"/>
        <v>353970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917470</v>
      </c>
      <c r="D45" s="65">
        <f>SUM(D46:D49)</f>
        <v>399170</v>
      </c>
      <c r="E45" s="65">
        <f>SUM(E46:E49)</f>
        <v>399170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18610</v>
      </c>
      <c r="D46" s="64">
        <f t="shared" si="1"/>
        <v>18610</v>
      </c>
      <c r="E46" s="64">
        <f t="shared" si="1"/>
        <v>18610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8100</v>
      </c>
      <c r="D47" s="64">
        <f t="shared" si="1"/>
        <v>8100</v>
      </c>
      <c r="E47" s="64">
        <f t="shared" si="1"/>
        <v>8100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372460</v>
      </c>
      <c r="D48" s="64">
        <f t="shared" si="1"/>
        <v>372460</v>
      </c>
      <c r="E48" s="64">
        <f t="shared" si="1"/>
        <v>372460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518300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20642784.76</v>
      </c>
      <c r="D50" s="54">
        <f>SUM(D51:D65)-D61</f>
        <v>22634860</v>
      </c>
      <c r="E50" s="54">
        <f>SUM(E51:E65)-E61</f>
        <v>25254430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18417830</v>
      </c>
      <c r="D51" s="46">
        <v>20368280</v>
      </c>
      <c r="E51" s="46">
        <v>22914310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27290</v>
      </c>
      <c r="D52" s="46">
        <v>28650</v>
      </c>
      <c r="E52" s="46">
        <v>29940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1349490</v>
      </c>
      <c r="D54" s="46">
        <v>1422360</v>
      </c>
      <c r="E54" s="46">
        <v>1493480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205096</v>
      </c>
      <c r="D55" s="46">
        <v>188780</v>
      </c>
      <c r="E55" s="46">
        <v>188780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/>
      <c r="D57" s="46"/>
      <c r="E57" s="46"/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29320</v>
      </c>
      <c r="D59" s="46">
        <v>30470</v>
      </c>
      <c r="E59" s="46">
        <v>31600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3180</v>
      </c>
      <c r="D60" s="46">
        <v>3180</v>
      </c>
      <c r="E60" s="46">
        <v>3180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3180</v>
      </c>
      <c r="D61" s="46">
        <v>3180</v>
      </c>
      <c r="E61" s="46">
        <v>3180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211408.76</v>
      </c>
      <c r="D62" s="46">
        <v>193970</v>
      </c>
      <c r="E62" s="46">
        <v>193970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399170</v>
      </c>
      <c r="D65" s="43">
        <f>SUM(D66:D69)</f>
        <v>399170</v>
      </c>
      <c r="E65" s="43">
        <f>SUM(E66:E69)</f>
        <v>399170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18610</v>
      </c>
      <c r="D66" s="48">
        <v>18610</v>
      </c>
      <c r="E66" s="48">
        <v>18610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8100</v>
      </c>
      <c r="D67" s="48">
        <v>8100</v>
      </c>
      <c r="E67" s="48">
        <v>8100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372460</v>
      </c>
      <c r="D68" s="48">
        <v>372460</v>
      </c>
      <c r="E68" s="48">
        <v>372460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763097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6877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181100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/>
      <c r="D79" s="46"/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28500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518300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>
        <v>518300</v>
      </c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200000</v>
      </c>
      <c r="D90" s="54">
        <f>SUM(D91:D105)-D101</f>
        <v>200000</v>
      </c>
      <c r="E90" s="54">
        <f>SUM(E91:E105)-E101</f>
        <v>200000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>
        <v>20000</v>
      </c>
      <c r="D94" s="46">
        <v>20000</v>
      </c>
      <c r="E94" s="46">
        <v>20000</v>
      </c>
      <c r="F94" s="42" t="s">
        <v>313</v>
      </c>
    </row>
    <row r="95" spans="1:6" ht="12.75">
      <c r="A95" s="42" t="s">
        <v>314</v>
      </c>
      <c r="B95" s="50" t="s">
        <v>528</v>
      </c>
      <c r="C95" s="46">
        <v>20000</v>
      </c>
      <c r="D95" s="46">
        <v>20000</v>
      </c>
      <c r="E95" s="46">
        <v>20000</v>
      </c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/>
      <c r="D99" s="46"/>
      <c r="E99" s="46"/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>
        <v>160000</v>
      </c>
      <c r="D102" s="46">
        <v>160000</v>
      </c>
      <c r="E102" s="46">
        <v>160000</v>
      </c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/>
      <c r="D131" s="46"/>
      <c r="E131" s="46"/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88">
      <selection activeCell="C107" sqref="C10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8.003906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2" t="s">
        <v>543</v>
      </c>
      <c r="E2" s="182"/>
    </row>
    <row r="3" spans="1:5" ht="16.5">
      <c r="A3" s="40"/>
      <c r="B3" s="36" t="s">
        <v>493</v>
      </c>
      <c r="C3" s="37"/>
      <c r="D3" s="182" t="s">
        <v>544</v>
      </c>
      <c r="E3" s="182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120" t="s">
        <v>542</v>
      </c>
      <c r="C5" s="37"/>
      <c r="D5" s="120" t="s">
        <v>542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538</v>
      </c>
      <c r="C10" s="125"/>
      <c r="D10" s="125"/>
      <c r="E10" s="125"/>
    </row>
    <row r="11" spans="1:5" ht="16.5">
      <c r="A11" s="40"/>
      <c r="B11" s="125" t="s">
        <v>537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120" t="s">
        <v>545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546</v>
      </c>
      <c r="D15" s="128"/>
      <c r="E15" s="129"/>
    </row>
    <row r="16" spans="2:5" ht="33.75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27" t="s">
        <v>547</v>
      </c>
      <c r="D17" s="128"/>
      <c r="E17" s="129"/>
    </row>
    <row r="18" spans="2:5" ht="17.25" thickBot="1">
      <c r="B18" s="33" t="s">
        <v>353</v>
      </c>
      <c r="C18" s="130" t="s">
        <v>548</v>
      </c>
      <c r="D18" s="131"/>
      <c r="E18" s="132"/>
    </row>
    <row r="19" spans="2:5" ht="17.25" thickBot="1">
      <c r="B19" s="33" t="s">
        <v>355</v>
      </c>
      <c r="C19" s="130" t="s">
        <v>505</v>
      </c>
      <c r="D19" s="131"/>
      <c r="E19" s="132"/>
    </row>
    <row r="20" spans="2:5" ht="33.75" thickBot="1">
      <c r="B20" s="33" t="s">
        <v>357</v>
      </c>
      <c r="C20" s="130" t="s">
        <v>541</v>
      </c>
      <c r="D20" s="131"/>
      <c r="E20" s="132"/>
    </row>
    <row r="21" spans="2:5" ht="33.75" thickBot="1">
      <c r="B21" s="33" t="s">
        <v>359</v>
      </c>
      <c r="C21" s="130" t="s">
        <v>510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7" t="s">
        <v>549</v>
      </c>
      <c r="D25" s="128"/>
      <c r="E25" s="129"/>
    </row>
    <row r="26" spans="2:5" ht="25.5" customHeight="1">
      <c r="B26" s="155" t="s">
        <v>362</v>
      </c>
      <c r="C26" s="184"/>
      <c r="D26" s="185"/>
      <c r="E26" s="186"/>
    </row>
    <row r="27" spans="2:5" ht="15.75" customHeight="1">
      <c r="B27" s="178"/>
      <c r="C27" s="187"/>
      <c r="D27" s="188"/>
      <c r="E27" s="189"/>
    </row>
    <row r="28" spans="2:5" ht="24.75" customHeight="1">
      <c r="B28" s="178"/>
      <c r="C28" s="187"/>
      <c r="D28" s="188"/>
      <c r="E28" s="189"/>
    </row>
    <row r="29" spans="2:5" ht="12.75">
      <c r="B29" s="178"/>
      <c r="C29" s="187"/>
      <c r="D29" s="188"/>
      <c r="E29" s="189"/>
    </row>
    <row r="30" spans="2:5" ht="12.75" customHeight="1">
      <c r="B30" s="178"/>
      <c r="C30" s="187"/>
      <c r="D30" s="188"/>
      <c r="E30" s="189"/>
    </row>
    <row r="31" spans="2:5" ht="10.5" customHeight="1" thickBot="1">
      <c r="B31" s="156"/>
      <c r="C31" s="190"/>
      <c r="D31" s="191"/>
      <c r="E31" s="192"/>
    </row>
    <row r="32" spans="2:5" ht="20.25" customHeight="1">
      <c r="B32" s="155" t="s">
        <v>363</v>
      </c>
      <c r="C32" s="160">
        <v>5278735.8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5278735.8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>
      <c r="B36" s="155" t="s">
        <v>365</v>
      </c>
      <c r="C36" s="166"/>
      <c r="D36" s="167"/>
      <c r="E36" s="168"/>
    </row>
    <row r="37" spans="2:5" ht="12.75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/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/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2264467.56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5278735.8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1751895.72</v>
      </c>
      <c r="D54" s="136"/>
      <c r="E54" s="137"/>
    </row>
    <row r="55" spans="2:5" ht="33.75" thickBot="1">
      <c r="B55" s="33" t="s">
        <v>376</v>
      </c>
      <c r="C55" s="135">
        <f>'Таблица  1'!C9</f>
        <v>3216629.56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229773.21</v>
      </c>
      <c r="D57" s="136"/>
      <c r="E57" s="137"/>
    </row>
    <row r="58" spans="2:5" ht="17.25" thickBot="1">
      <c r="B58" s="33" t="s">
        <v>378</v>
      </c>
      <c r="C58" s="135">
        <f>'Таблица  1'!C11</f>
        <v>18006.53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0</v>
      </c>
      <c r="D60" s="136"/>
      <c r="E60" s="137"/>
    </row>
    <row r="61" spans="2:5" ht="17.25" thickBot="1">
      <c r="B61" s="33" t="s">
        <v>380</v>
      </c>
      <c r="C61" s="135">
        <f>'Таблица  1'!C14</f>
        <v>18006.53</v>
      </c>
      <c r="D61" s="136"/>
      <c r="E61" s="137"/>
    </row>
    <row r="62" spans="2:5" ht="17.25" thickBot="1">
      <c r="B62" s="33" t="s">
        <v>381</v>
      </c>
      <c r="C62" s="135">
        <f>'Таблица  1'!C15</f>
        <v>-137.71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539</v>
      </c>
      <c r="D69" s="147" t="s">
        <v>484</v>
      </c>
      <c r="E69" s="148"/>
    </row>
    <row r="70" spans="2:5" ht="50.25" customHeight="1" thickBot="1">
      <c r="B70" s="159"/>
      <c r="C70" s="154"/>
      <c r="D70" s="79" t="s">
        <v>532</v>
      </c>
      <c r="E70" s="80" t="s">
        <v>540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21605881.76</v>
      </c>
      <c r="D72" s="116">
        <f>'Таблица  1'!D20</f>
        <v>22834860</v>
      </c>
      <c r="E72" s="116">
        <f>'Таблица  1'!E20</f>
        <v>25454430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20642784.76</v>
      </c>
      <c r="D74" s="81">
        <f>'Таблица  1'!D21</f>
        <v>22634860</v>
      </c>
      <c r="E74" s="81">
        <f>'Таблица  1'!E21</f>
        <v>25254430</v>
      </c>
    </row>
    <row r="75" spans="2:5" ht="17.25" thickBot="1">
      <c r="B75" s="33" t="s">
        <v>388</v>
      </c>
      <c r="C75" s="81">
        <f>'Таблица  1'!C22</f>
        <v>763097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200000</v>
      </c>
      <c r="D77" s="133">
        <f>'Таблица  1'!D25</f>
        <v>200000</v>
      </c>
      <c r="E77" s="133">
        <f>'Таблица  1'!E25</f>
        <v>200000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533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21605881.76</v>
      </c>
      <c r="D81" s="116">
        <f>'Таблица  1'!D29</f>
        <v>22834860</v>
      </c>
      <c r="E81" s="116">
        <f>'Таблица  1'!E29</f>
        <v>25454430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18417830</v>
      </c>
      <c r="D83" s="81">
        <f>'Таблица  1'!D31</f>
        <v>20368280</v>
      </c>
      <c r="E83" s="81">
        <f>'Таблица  1'!E31</f>
        <v>22914310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55610</v>
      </c>
      <c r="D84" s="81">
        <f>'Таблица  1'!D32</f>
        <v>28650</v>
      </c>
      <c r="E84" s="81">
        <f>'Таблица  1'!E32</f>
        <v>29940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506</v>
      </c>
      <c r="C86" s="81">
        <f>'Таблица  1'!C34</f>
        <v>1369490</v>
      </c>
      <c r="D86" s="81">
        <f>'Таблица  1'!D34</f>
        <v>1442360</v>
      </c>
      <c r="E86" s="81">
        <f>'Таблица  1'!E34</f>
        <v>1513480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460</v>
      </c>
      <c r="C87" s="133">
        <f>'Таблица  1'!C36</f>
        <v>0</v>
      </c>
      <c r="D87" s="133">
        <f>'Таблица  1'!D36</f>
        <v>0</v>
      </c>
      <c r="E87" s="133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461</v>
      </c>
      <c r="C89" s="81">
        <f>'Таблица  1'!C35</f>
        <v>231973</v>
      </c>
      <c r="D89" s="81">
        <f>'Таблица  1'!D35</f>
        <v>208780</v>
      </c>
      <c r="E89" s="81">
        <f>'Таблица  1'!E35</f>
        <v>208780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399908.76</v>
      </c>
      <c r="D90" s="81">
        <f>'Таблица  1'!D42</f>
        <v>353970</v>
      </c>
      <c r="E90" s="81">
        <f>'Таблица  1'!E42</f>
        <v>353970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21605881.76</v>
      </c>
      <c r="I91" s="88">
        <f>D83+D84+D85+D86+D87+D89+D90+D91+D92+D93+D94+D95+D96+D97</f>
        <v>22834860</v>
      </c>
      <c r="J91" s="88">
        <f>E83+E84+E85+E86+E87+E89+E90+E91+E92+E93+E94+E95+E96+E97</f>
        <v>25454430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181100</v>
      </c>
      <c r="D92" s="81">
        <f>'Таблица  1'!D37</f>
        <v>0</v>
      </c>
      <c r="E92" s="81">
        <f>'Таблица  1'!E37</f>
        <v>0</v>
      </c>
      <c r="H92" s="89">
        <f>C99+C116+C133+C151</f>
        <v>21605881.76</v>
      </c>
      <c r="I92" s="89">
        <f>D99+D116+D133+D151</f>
        <v>22834860</v>
      </c>
      <c r="J92" s="89">
        <f>E99+E116+E133+E151</f>
        <v>25454430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29320</v>
      </c>
      <c r="D94" s="81">
        <f>'Таблица  1'!D39</f>
        <v>30470</v>
      </c>
      <c r="E94" s="81">
        <f>'Таблица  1'!E39</f>
        <v>31600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917470</v>
      </c>
      <c r="D96" s="81">
        <f>'Таблица  1'!D45</f>
        <v>399170</v>
      </c>
      <c r="E96" s="81">
        <f>'Таблица  1'!E45</f>
        <v>399170</v>
      </c>
    </row>
    <row r="97" spans="2:5" ht="33.75" thickBot="1">
      <c r="B97" s="33" t="s">
        <v>469</v>
      </c>
      <c r="C97" s="81">
        <f>'Таблица  1'!C40</f>
        <v>3180</v>
      </c>
      <c r="D97" s="81">
        <f>'Таблица  1'!D40</f>
        <v>3180</v>
      </c>
      <c r="E97" s="81">
        <f>'Таблица  1'!E40</f>
        <v>3180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20642784.76</v>
      </c>
      <c r="D99" s="116">
        <f>'Таблица  1'!D50</f>
        <v>22634860</v>
      </c>
      <c r="E99" s="116">
        <f>'Таблица  1'!E50</f>
        <v>25254430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18417830</v>
      </c>
      <c r="D101" s="81">
        <f>'Таблица  1'!D51</f>
        <v>20368280</v>
      </c>
      <c r="E101" s="81">
        <f>'Таблица  1'!E51</f>
        <v>22914310</v>
      </c>
    </row>
    <row r="102" spans="2:5" ht="17.25" thickBot="1">
      <c r="B102" s="33" t="s">
        <v>470</v>
      </c>
      <c r="C102" s="81">
        <f>'Таблица  1'!C52</f>
        <v>27290</v>
      </c>
      <c r="D102" s="81">
        <f>'Таблица  1'!D52</f>
        <v>28650</v>
      </c>
      <c r="E102" s="81">
        <f>'Таблица  1'!E52</f>
        <v>29940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1349490</v>
      </c>
      <c r="D104" s="81">
        <f>'Таблица  1'!D54</f>
        <v>1422360</v>
      </c>
      <c r="E104" s="81">
        <f>'Таблица  1'!E54</f>
        <v>1493480</v>
      </c>
    </row>
    <row r="105" spans="2:5" ht="16.5">
      <c r="B105" s="74" t="s">
        <v>472</v>
      </c>
      <c r="C105" s="133">
        <f>'Таблица  1'!C56</f>
        <v>0</v>
      </c>
      <c r="D105" s="133">
        <f>'Таблица  1'!D56</f>
        <v>0</v>
      </c>
      <c r="E105" s="133">
        <f>'Таблица  1'!E56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473</v>
      </c>
      <c r="C107" s="81">
        <f>'Таблица  1'!C55</f>
        <v>205096</v>
      </c>
      <c r="D107" s="81">
        <f>'Таблица  1'!D55</f>
        <v>188780</v>
      </c>
      <c r="E107" s="81">
        <f>'Таблица  1'!E55</f>
        <v>188780</v>
      </c>
    </row>
    <row r="108" spans="2:5" ht="17.25" thickBot="1">
      <c r="B108" s="33" t="s">
        <v>474</v>
      </c>
      <c r="C108" s="81">
        <f>'Таблица  1'!C62</f>
        <v>211408.76</v>
      </c>
      <c r="D108" s="81">
        <f>'Таблица  1'!D62</f>
        <v>193970</v>
      </c>
      <c r="E108" s="81">
        <f>'Таблица  1'!E62</f>
        <v>193970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0</v>
      </c>
      <c r="D110" s="81">
        <f>'Таблица  1'!D57</f>
        <v>0</v>
      </c>
      <c r="E110" s="81">
        <f>'Таблица  1'!E57</f>
        <v>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29320</v>
      </c>
      <c r="D112" s="81">
        <f>'Таблица  1'!D59</f>
        <v>30470</v>
      </c>
      <c r="E112" s="81">
        <f>'Таблица  1'!E59</f>
        <v>31600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399170</v>
      </c>
      <c r="D114" s="81">
        <f>'Таблица  1'!D65</f>
        <v>399170</v>
      </c>
      <c r="E114" s="81">
        <f>'Таблица  1'!E65</f>
        <v>399170</v>
      </c>
    </row>
    <row r="115" spans="2:5" ht="33.75" thickBot="1">
      <c r="B115" s="33" t="s">
        <v>481</v>
      </c>
      <c r="C115" s="81">
        <f>'Таблица  1'!C60</f>
        <v>3180</v>
      </c>
      <c r="D115" s="81">
        <f>'Таблица  1'!D60</f>
        <v>3180</v>
      </c>
      <c r="E115" s="81">
        <f>'Таблица  1'!E60</f>
        <v>3180</v>
      </c>
    </row>
    <row r="116" spans="2:5" ht="18" thickBot="1">
      <c r="B116" s="114" t="s">
        <v>401</v>
      </c>
      <c r="C116" s="116">
        <f>'Таблица  1'!C70</f>
        <v>763097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33">
        <f>'Таблица  1'!C76</f>
        <v>0</v>
      </c>
      <c r="D122" s="133">
        <f>'Таблица  1'!D76</f>
        <v>0</v>
      </c>
      <c r="E122" s="133">
        <f>'Таблица  1'!E76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473</v>
      </c>
      <c r="C124" s="81">
        <f>'Таблица  1'!C75</f>
        <v>6877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28500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181100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518300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45">
        <f>'Таблица  1'!C90</f>
        <v>200000</v>
      </c>
      <c r="D133" s="145">
        <f>'Таблица  1'!D90</f>
        <v>200000</v>
      </c>
      <c r="E133" s="145">
        <f>'Таблица  1'!E90</f>
        <v>200000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20000</v>
      </c>
      <c r="D139" s="81">
        <f>'Таблица  1'!D94</f>
        <v>20000</v>
      </c>
      <c r="E139" s="81">
        <f>'Таблица  1'!E94</f>
        <v>20000</v>
      </c>
    </row>
    <row r="140" spans="2:5" ht="16.5">
      <c r="B140" s="74" t="s">
        <v>472</v>
      </c>
      <c r="C140" s="133">
        <f>'Таблица  1'!C96</f>
        <v>0</v>
      </c>
      <c r="D140" s="133">
        <f>'Таблица  1'!D96</f>
        <v>0</v>
      </c>
      <c r="E140" s="133">
        <f>'Таблица  1'!E96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473</v>
      </c>
      <c r="C142" s="81">
        <f>'Таблица  1'!C95</f>
        <v>20000</v>
      </c>
      <c r="D142" s="81">
        <f>'Таблица  1'!D95</f>
        <v>20000</v>
      </c>
      <c r="E142" s="81">
        <f>'Таблица  1'!E95</f>
        <v>20000</v>
      </c>
    </row>
    <row r="143" spans="2:5" ht="17.25" thickBot="1">
      <c r="B143" s="33" t="s">
        <v>474</v>
      </c>
      <c r="C143" s="81">
        <f>'Таблица  1'!C102</f>
        <v>160000</v>
      </c>
      <c r="D143" s="81">
        <f>'Таблица  1'!D102</f>
        <v>160000</v>
      </c>
      <c r="E143" s="81">
        <f>'Таблица  1'!E102</f>
        <v>160000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0</v>
      </c>
      <c r="D147" s="81">
        <f>'Таблица  1'!D99</f>
        <v>0</v>
      </c>
      <c r="E147" s="81">
        <f>'Таблица  1'!E99</f>
        <v>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43" t="s">
        <v>454</v>
      </c>
      <c r="C151" s="140">
        <f>'Таблица  1'!C110</f>
        <v>0</v>
      </c>
      <c r="D151" s="140">
        <f>'Таблица  1'!D110</f>
        <v>0</v>
      </c>
      <c r="E151" s="140">
        <f>'Таблица  1'!E110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33">
        <f>'Таблица  1'!C116</f>
        <v>0</v>
      </c>
      <c r="D159" s="133">
        <f>'Таблица  1'!D116</f>
        <v>0</v>
      </c>
      <c r="E159" s="133">
        <f>'Таблица  1'!E116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0</v>
      </c>
      <c r="D171" s="110">
        <f>'Таблица  1'!D131</f>
        <v>0</v>
      </c>
      <c r="E171" s="110">
        <f>'Таблица  1'!E131</f>
        <v>0</v>
      </c>
    </row>
    <row r="172" spans="2:3" ht="16.5">
      <c r="B172" s="29"/>
      <c r="C172" s="37"/>
    </row>
    <row r="173" spans="2:3" ht="16.5">
      <c r="B173" s="36" t="s">
        <v>550</v>
      </c>
      <c r="C173" s="121"/>
    </row>
    <row r="174" spans="2:3" ht="13.5" customHeight="1">
      <c r="B174" s="38" t="s">
        <v>551</v>
      </c>
      <c r="C174" s="37"/>
    </row>
    <row r="175" spans="2:3" ht="16.5">
      <c r="B175" s="120" t="s">
        <v>542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552</v>
      </c>
      <c r="C178" s="121"/>
    </row>
    <row r="179" spans="2:3" ht="15">
      <c r="B179" s="38" t="s">
        <v>551</v>
      </c>
      <c r="C179" s="37"/>
    </row>
    <row r="180" spans="2:3" ht="16.5">
      <c r="B180" s="120" t="s">
        <v>542</v>
      </c>
      <c r="C180" s="40"/>
    </row>
    <row r="181" spans="2:3" ht="12.75">
      <c r="B181" s="39"/>
      <c r="C181" s="40"/>
    </row>
    <row r="182" spans="2:3" ht="16.5">
      <c r="B182" s="36" t="s">
        <v>553</v>
      </c>
      <c r="C182" s="121"/>
    </row>
    <row r="183" spans="2:3" ht="15">
      <c r="B183" s="38" t="s">
        <v>554</v>
      </c>
      <c r="C183" s="37"/>
    </row>
    <row r="184" spans="2:3" ht="16.5">
      <c r="B184" s="120" t="s">
        <v>542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555</v>
      </c>
      <c r="C189" s="40"/>
    </row>
    <row r="190" spans="2:3" ht="12.75">
      <c r="B190" s="38" t="s">
        <v>404</v>
      </c>
      <c r="C190" s="40"/>
    </row>
    <row r="191" spans="2:3" ht="16.5">
      <c r="B191" s="120" t="s">
        <v>542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556</v>
      </c>
      <c r="C196" s="40"/>
    </row>
    <row r="197" spans="2:3" ht="12.75">
      <c r="B197" s="38" t="s">
        <v>404</v>
      </c>
      <c r="C197" s="40"/>
    </row>
    <row r="198" spans="2:3" ht="16.5">
      <c r="B198" s="120" t="s">
        <v>542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6.5">
      <c r="B206" s="120" t="s">
        <v>542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3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0"/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/>
      <c r="D17" s="131"/>
      <c r="E17" s="132"/>
    </row>
    <row r="18" spans="2:5" ht="17.25" customHeight="1" thickBot="1">
      <c r="B18" s="33" t="s">
        <v>353</v>
      </c>
      <c r="C18" s="130" t="s">
        <v>354</v>
      </c>
      <c r="D18" s="131"/>
      <c r="E18" s="132"/>
    </row>
    <row r="19" spans="2:5" ht="17.25" thickBot="1">
      <c r="B19" s="33" t="s">
        <v>355</v>
      </c>
      <c r="C19" s="130" t="s">
        <v>356</v>
      </c>
      <c r="D19" s="131"/>
      <c r="E19" s="132"/>
    </row>
    <row r="20" spans="2:5" ht="33.75" thickBot="1">
      <c r="B20" s="33" t="s">
        <v>357</v>
      </c>
      <c r="C20" s="130" t="s">
        <v>358</v>
      </c>
      <c r="D20" s="131"/>
      <c r="E20" s="132"/>
    </row>
    <row r="21" spans="2:5" ht="33.75" customHeight="1" thickBot="1">
      <c r="B21" s="33" t="s">
        <v>359</v>
      </c>
      <c r="C21" s="130" t="s">
        <v>456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0"/>
      <c r="D25" s="131"/>
      <c r="E25" s="132"/>
    </row>
    <row r="26" spans="2:5" ht="16.5" customHeight="1">
      <c r="B26" s="155" t="s">
        <v>362</v>
      </c>
      <c r="C26" s="198"/>
      <c r="D26" s="199"/>
      <c r="E26" s="200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1"/>
      <c r="D31" s="202"/>
      <c r="E31" s="203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2264467.56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5278735.8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1751895.72</v>
      </c>
      <c r="D54" s="136"/>
      <c r="E54" s="137"/>
    </row>
    <row r="55" spans="2:5" ht="33.75" thickBot="1">
      <c r="B55" s="33" t="s">
        <v>376</v>
      </c>
      <c r="C55" s="135">
        <f>'Таблица  1'!C9</f>
        <v>3216629.56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229773.21</v>
      </c>
      <c r="D57" s="136"/>
      <c r="E57" s="137"/>
    </row>
    <row r="58" spans="2:5" ht="17.25" thickBot="1">
      <c r="B58" s="33" t="s">
        <v>378</v>
      </c>
      <c r="C58" s="135">
        <f>'Таблица  1'!C11</f>
        <v>18006.53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0</v>
      </c>
      <c r="D60" s="136"/>
      <c r="E60" s="137"/>
    </row>
    <row r="61" spans="2:5" ht="17.25" thickBot="1">
      <c r="B61" s="33" t="s">
        <v>380</v>
      </c>
      <c r="C61" s="135">
        <f>'Таблица  1'!C14</f>
        <v>18006.53</v>
      </c>
      <c r="D61" s="136"/>
      <c r="E61" s="137"/>
    </row>
    <row r="62" spans="2:5" ht="17.25" thickBot="1">
      <c r="B62" s="33" t="s">
        <v>381</v>
      </c>
      <c r="C62" s="135">
        <f>'Таблица  1'!C15</f>
        <v>-137.71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483</v>
      </c>
      <c r="D69" s="147" t="s">
        <v>484</v>
      </c>
      <c r="E69" s="148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21605881.76</v>
      </c>
      <c r="D72" s="81">
        <f>'Таблица  1'!D20</f>
        <v>22834860</v>
      </c>
      <c r="E72" s="81">
        <f>'Таблица  1'!E20</f>
        <v>25454430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20642784.76</v>
      </c>
      <c r="D74" s="81">
        <f>'Таблица  1'!D21</f>
        <v>22634860</v>
      </c>
      <c r="E74" s="81">
        <f>'Таблица  1'!E21</f>
        <v>25254430</v>
      </c>
    </row>
    <row r="75" spans="2:5" ht="17.25" thickBot="1">
      <c r="B75" s="33" t="s">
        <v>388</v>
      </c>
      <c r="C75" s="81">
        <f>'Таблица  1'!C22</f>
        <v>763097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200000</v>
      </c>
      <c r="D77" s="133">
        <f>'Таблица  1'!D25</f>
        <v>200000</v>
      </c>
      <c r="E77" s="133">
        <f>'Таблица  1'!E25</f>
        <v>200000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21605881.76</v>
      </c>
      <c r="D81" s="81">
        <f>'Таблица  1'!D29</f>
        <v>22834860</v>
      </c>
      <c r="E81" s="81">
        <f>'Таблица  1'!E29</f>
        <v>25454430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18417830</v>
      </c>
      <c r="D83" s="81">
        <f>'Таблица  1'!D31</f>
        <v>20368280</v>
      </c>
      <c r="E83" s="81">
        <f>'Таблица  1'!E31</f>
        <v>22914310</v>
      </c>
    </row>
    <row r="84" spans="2:5" ht="17.25" thickBot="1">
      <c r="B84" s="33" t="s">
        <v>457</v>
      </c>
      <c r="C84" s="81">
        <f>'Таблица  1'!C32</f>
        <v>55610</v>
      </c>
      <c r="D84" s="81">
        <f>'Таблица  1'!D32</f>
        <v>28650</v>
      </c>
      <c r="E84" s="81">
        <f>'Таблица  1'!E32</f>
        <v>29940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1369490</v>
      </c>
      <c r="D86" s="81">
        <f>'Таблица  1'!D34</f>
        <v>1442360</v>
      </c>
      <c r="E86" s="81">
        <f>'Таблица  1'!E34</f>
        <v>1513480</v>
      </c>
    </row>
    <row r="87" spans="2:5" ht="16.5">
      <c r="B87" s="74" t="s">
        <v>460</v>
      </c>
      <c r="C87" s="133">
        <f>'Таблица  1'!C36</f>
        <v>0</v>
      </c>
      <c r="D87" s="133">
        <f>'Таблица  1'!D36</f>
        <v>0</v>
      </c>
      <c r="E87" s="133">
        <f>'Таблица  1'!E36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461</v>
      </c>
      <c r="C89" s="81">
        <f>'Таблица  1'!C35</f>
        <v>231973</v>
      </c>
      <c r="D89" s="81">
        <f>'Таблица  1'!D35</f>
        <v>208780</v>
      </c>
      <c r="E89" s="81">
        <f>'Таблица  1'!E35</f>
        <v>208780</v>
      </c>
    </row>
    <row r="90" spans="2:5" ht="17.25" thickBot="1">
      <c r="B90" s="33" t="s">
        <v>462</v>
      </c>
      <c r="C90" s="81">
        <f>'Таблица  1'!C42</f>
        <v>399908.76</v>
      </c>
      <c r="D90" s="81">
        <f>'Таблица  1'!D42</f>
        <v>353970</v>
      </c>
      <c r="E90" s="81">
        <f>'Таблица  1'!E42</f>
        <v>353970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181100</v>
      </c>
      <c r="D92" s="81">
        <f>'Таблица  1'!D37</f>
        <v>0</v>
      </c>
      <c r="E92" s="81">
        <f>'Таблица  1'!E37</f>
        <v>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29320</v>
      </c>
      <c r="D94" s="81">
        <f>'Таблица  1'!D39</f>
        <v>30470</v>
      </c>
      <c r="E94" s="81">
        <f>'Таблица  1'!E39</f>
        <v>31600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917470</v>
      </c>
      <c r="D96" s="81">
        <f>'Таблица  1'!D45</f>
        <v>399170</v>
      </c>
      <c r="E96" s="81">
        <f>'Таблица  1'!E45</f>
        <v>399170</v>
      </c>
    </row>
    <row r="97" spans="2:5" ht="33.75" thickBot="1">
      <c r="B97" s="33" t="s">
        <v>469</v>
      </c>
      <c r="C97" s="81">
        <f>'Таблица  1'!C40</f>
        <v>3180</v>
      </c>
      <c r="D97" s="81">
        <f>'Таблица  1'!D40</f>
        <v>3180</v>
      </c>
      <c r="E97" s="81">
        <f>'Таблица  1'!E40</f>
        <v>3180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0</v>
      </c>
      <c r="D99" s="81">
        <f>'Таблица  1'!D131</f>
        <v>0</v>
      </c>
      <c r="E99" s="81">
        <f>'Таблица  1'!E131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2015-03-30T07:26:14Z</cp:lastPrinted>
  <dcterms:created xsi:type="dcterms:W3CDTF">2007-11-01T06:06:06Z</dcterms:created>
  <dcterms:modified xsi:type="dcterms:W3CDTF">2015-03-30T07:48:00Z</dcterms:modified>
  <cp:category/>
  <cp:version/>
  <cp:contentType/>
  <cp:contentStatus/>
</cp:coreProperties>
</file>