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 refMode="R1C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<sst xmlns="http://schemas.openxmlformats.org/spreadsheetml/2006/main" count="1769" uniqueCount="562">
  <si>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</si>
  <si>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</si>
  <si>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</si>
  <si>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</si>
  <si>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</si>
  <si>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</si>
  <si>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</si>
  <si>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</si>
  <si>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</si>
  <si>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</si>
  <si>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</si>
  <si>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</si>
  <si>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</si>
  <si>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</si>
  <si>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</si>
  <si>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</si>
  <si>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</si>
  <si>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</si>
  <si>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</si>
  <si>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</si>
  <si>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</si>
  <si>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</si>
  <si>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</si>
  <si>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</si>
  <si>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</si>
  <si>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</si>
  <si>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</si>
  <si>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</si>
  <si>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</si>
  <si>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</si>
  <si>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</si>
  <si>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</si>
  <si>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</si>
  <si>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</si>
  <si>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</si>
  <si>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</si>
  <si>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</si>
  <si>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</si>
  <si>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</si>
  <si>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</si>
  <si>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</si>
  <si>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</si>
  <si>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</si>
  <si>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</si>
  <si>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</si>
  <si>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</si>
  <si>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</si>
  <si>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</si>
  <si>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</si>
  <si>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</si>
  <si>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</si>
  <si>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</si>
  <si>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</si>
  <si>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</si>
  <si>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</si>
  <si>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</si>
  <si>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</si>
  <si>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</si>
  <si>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</si>
  <si>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</si>
  <si>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</si>
  <si>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</si>
  <si>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</si>
  <si>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</si>
  <si>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</si>
  <si>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</si>
  <si>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</si>
  <si>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</si>
  <si>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</si>
  <si>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</si>
  <si>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</si>
  <si>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</si>
  <si>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</si>
  <si>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</si>
  <si>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</si>
  <si>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</si>
  <si>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</si>
  <si>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</si>
  <si>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</si>
  <si>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</si>
  <si>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</si>
  <si>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</si>
  <si>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</si>
  <si>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</si>
  <si>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</si>
  <si>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</si>
  <si>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</si>
  <si>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</si>
  <si>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</si>
  <si>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</si>
  <si>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</si>
  <si>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</si>
  <si>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</si>
  <si>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</si>
  <si>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</si>
  <si>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</si>
  <si>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</si>
  <si>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</si>
  <si>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</si>
  <si>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</si>
  <si>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</si>
  <si>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</si>
  <si>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</si>
  <si>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</si>
  <si>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</si>
  <si>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</si>
  <si>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</si>
  <si>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</si>
  <si>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</si>
  <si>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</si>
  <si>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</si>
  <si>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</si>
  <si>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</si>
  <si>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</si>
  <si>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</si>
  <si>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</si>
  <si>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</si>
  <si>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</si>
  <si>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</si>
  <si>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</si>
  <si>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</si>
  <si>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</si>
  <si>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</si>
  <si>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</si>
  <si>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</si>
  <si>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</si>
  <si>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</si>
  <si>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</si>
  <si>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</si>
  <si>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</si>
  <si>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</si>
  <si>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</si>
  <si>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</si>
  <si>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</si>
  <si>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</si>
  <si>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</si>
  <si>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</si>
  <si>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</si>
  <si>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</si>
  <si>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</si>
  <si>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</si>
  <si>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</si>
  <si>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</si>
  <si>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</si>
  <si>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</si>
  <si>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</si>
  <si>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</si>
  <si>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</si>
  <si>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</si>
  <si>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</si>
  <si>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</si>
  <si>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</si>
  <si>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</si>
  <si>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</si>
  <si>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</si>
  <si>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</si>
  <si>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</si>
  <si>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</si>
  <si>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</si>
  <si>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</si>
  <si>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</si>
  <si>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</si>
  <si>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</si>
  <si>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</si>
  <si>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</si>
  <si>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</si>
  <si>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</si>
  <si>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</si>
  <si>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</si>
  <si>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</si>
  <si>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</si>
  <si>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</si>
  <si>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</si>
  <si>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</si>
  <si>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</si>
  <si>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</si>
  <si>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</si>
  <si>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</si>
  <si>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</si>
  <si>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</si>
  <si>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</si>
  <si>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</si>
  <si>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</si>
  <si>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</si>
  <si>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</si>
  <si>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</si>
  <si>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</si>
  <si>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</si>
  <si>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</si>
  <si>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</si>
  <si>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</si>
  <si>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</si>
  <si>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</si>
  <si>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</si>
  <si>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</si>
  <si>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</si>
  <si>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</si>
  <si>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</si>
  <si>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</si>
  <si>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</si>
  <si>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</si>
  <si>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</si>
  <si>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</si>
  <si>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</si>
  <si>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</si>
  <si>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</si>
  <si>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</si>
  <si>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</si>
  <si>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</si>
  <si>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</si>
  <si>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</si>
  <si>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</si>
  <si>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</si>
  <si>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</si>
  <si>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</si>
  <si>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</si>
  <si>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</si>
  <si>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</si>
  <si>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</si>
  <si>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</si>
  <si>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</si>
  <si>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</si>
  <si>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</si>
  <si>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</si>
  <si>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</si>
  <si>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</si>
  <si>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</si>
  <si>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</si>
  <si>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</si>
  <si>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</si>
  <si>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</si>
  <si>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</si>
  <si>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</si>
  <si>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</si>
  <si>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</si>
  <si>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</si>
  <si>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</si>
  <si>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</si>
  <si>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</si>
  <si>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</si>
  <si>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</si>
  <si>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</si>
  <si>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</si>
  <si>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</si>
  <si>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</si>
  <si>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</si>
  <si>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</si>
  <si>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</si>
  <si>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</si>
  <si>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</si>
  <si>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</si>
  <si>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</si>
  <si>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</si>
  <si>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</si>
  <si>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</si>
  <si>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</si>
  <si>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</si>
  <si>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</si>
  <si>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</si>
  <si>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</si>
  <si>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</si>
  <si>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</si>
  <si>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</si>
  <si>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</si>
  <si>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</si>
  <si>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</si>
  <si>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</si>
  <si>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</si>
  <si>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</si>
  <si>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</si>
  <si>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</si>
  <si>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</si>
  <si>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</si>
  <si>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</si>
  <si>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</si>
  <si>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</si>
  <si>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</si>
  <si>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</si>
  <si>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</si>
  <si>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</si>
  <si>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</si>
  <si>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</si>
  <si>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</si>
  <si>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</si>
  <si>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</si>
  <si>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</si>
  <si>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</si>
  <si>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</si>
  <si>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</si>
  <si>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</si>
  <si>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</si>
  <si>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</si>
  <si>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</si>
  <si>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</si>
  <si>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</si>
  <si>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</si>
  <si>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</si>
  <si>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</si>
  <si>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</si>
  <si>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</si>
  <si>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</si>
  <si>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</si>
  <si>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</si>
  <si>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</si>
  <si>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</si>
  <si>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</si>
  <si>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</si>
  <si>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</si>
  <si>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</si>
  <si>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</si>
  <si>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</si>
  <si>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</si>
  <si>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</si>
  <si>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</si>
  <si>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</si>
  <si>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</si>
  <si>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</si>
  <si>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</si>
  <si>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</si>
  <si>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</si>
  <si>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</si>
  <si>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</si>
  <si>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</si>
  <si>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</si>
  <si>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</si>
  <si>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</si>
  <si>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</si>
  <si>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</si>
  <si>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</si>
  <si>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</si>
  <si>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</si>
  <si>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</si>
  <si>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</si>
  <si>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</si>
  <si>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</si>
  <si>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</si>
  <si>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</si>
  <si>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</si>
  <si>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</si>
  <si>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</si>
  <si>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</si>
  <si>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</si>
  <si>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</si>
  <si>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</si>
  <si>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</si>
  <si>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</si>
  <si>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</si>
  <si>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</si>
  <si>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</si>
  <si>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</si>
  <si>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</si>
  <si>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</si>
  <si>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</si>
  <si>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</si>
  <si>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</si>
  <si>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</si>
  <si>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</si>
  <si>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</si>
  <si>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</si>
  <si>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</si>
  <si>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</si>
  <si>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</si>
  <si>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</si>
  <si>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</si>
  <si>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</si>
  <si>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</si>
  <si>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</si>
  <si>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</si>
  <si>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</si>
  <si>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</si>
  <si>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</si>
  <si>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</si>
  <si>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</si>
  <si>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</si>
  <si>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</si>
  <si>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</si>
  <si>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</si>
  <si>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</si>
  <si>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</si>
  <si>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</si>
  <si>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</si>
  <si>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</si>
  <si>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</si>
  <si>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</si>
  <si>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</si>
  <si>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</si>
  <si>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</si>
  <si>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</si>
  <si>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</si>
  <si>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</si>
  <si>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</si>
  <si>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</si>
  <si>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</si>
  <si>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</si>
  <si>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</si>
  <si>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</si>
  <si>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</si>
  <si>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</si>
  <si>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</si>
  <si>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</si>
  <si>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</si>
  <si>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</si>
  <si>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</si>
  <si>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</si>
  <si>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</si>
  <si>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</si>
  <si>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</si>
  <si>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</si>
  <si>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</si>
  <si>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</si>
  <si>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</si>
  <si>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</si>
  <si>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</si>
  <si>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</si>
  <si>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</si>
  <si>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</si>
  <si>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</si>
  <si>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</si>
  <si>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</si>
  <si>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</si>
  <si>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</si>
  <si>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</si>
  <si>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</si>
  <si>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</si>
  <si>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</si>
  <si>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</si>
  <si>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</si>
  <si>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</si>
  <si>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</si>
  <si>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</si>
  <si>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</si>
  <si>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</si>
  <si>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</si>
  <si>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</si>
  <si>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</si>
  <si>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</si>
  <si>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</si>
  <si>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</si>
  <si>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</si>
  <si>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</si>
  <si>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</si>
  <si>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</si>
  <si>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</si>
  <si>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</si>
  <si>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</si>
  <si>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</si>
  <si>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</si>
  <si>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</si>
  <si>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</si>
  <si>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</si>
  <si>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</si>
  <si>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</si>
  <si>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</si>
  <si>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</si>
  <si>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</si>
  <si>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</si>
  <si>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</si>
  <si>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</si>
  <si>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</si>
  <si>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</si>
  <si>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</si>
  <si>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</si>
  <si>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</si>
  <si>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</si>
  <si>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</si>
  <si>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</si>
  <si>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</si>
  <si>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</si>
  <si>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</si>
  <si>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</si>
  <si>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</si>
  <si>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</si>
  <si>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</si>
  <si>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</si>
  <si>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</si>
  <si>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</si>
  <si>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</si>
  <si>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</si>
  <si>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</si>
  <si>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</si>
  <si>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</si>
  <si>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</si>
  <si>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</si>
  <si>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</si>
  <si>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</si>
  <si>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</si>
  <si>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</si>
  <si>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</si>
  <si>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</si>
  <si>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</si>
  <si>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</si>
  <si>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</si>
  <si>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</si>
  <si>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</si>
  <si>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</si>
  <si>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</si>
  <si>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</si>
  <si>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</si>
  <si>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</si>
  <si>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</si>
  <si>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</si>
  <si>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</si>
  <si>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</si>
  <si>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</si>
  <si>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</si>
  <si>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</si>
  <si>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</si>
  <si>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</si>
  <si>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</si>
  <si>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</si>
  <si>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</si>
  <si>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</si>
  <si>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</si>
  <si>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</si>
  <si>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</si>
  <si>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</si>
  <si>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</si>
  <si>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</si>
  <si>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</si>
  <si>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</si>
  <si>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</si>
  <si>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</si>
  <si>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</si>
  <si>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</si>
  <si>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</si>
  <si>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</si>
  <si>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</si>
  <si>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</si>
  <si>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</si>
  <si>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</si>
  <si>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</si>
  <si>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</si>
  <si>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</si>
  <si>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</si>
  <si>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</si>
  <si>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</si>
  <si>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</si>
  <si>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</si>
  <si>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</si>
  <si>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</si>
  <si>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</si>
  <si>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</si>
  <si>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</si>
  <si>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</si>
  <si>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</si>
  <si>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</si>
  <si>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</si>
  <si>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</si>
  <si>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</si>
  <si>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>МБОУ ДОД СЮТ</t>
  </si>
  <si>
    <t>Директор МБОУ ДОД СЮТ</t>
  </si>
  <si>
    <t>_________  И. В. Дружинин</t>
  </si>
  <si>
    <t xml:space="preserve">" 30 " декабря  201 4   г.                                                                                    </t>
  </si>
  <si>
    <t xml:space="preserve"> " 30 " декабря  201 4      г.</t>
  </si>
  <si>
    <t xml:space="preserve">    Дата составления " 30  " декабря   201 4   г.</t>
  </si>
  <si>
    <t>И. В. Дружинин</t>
  </si>
  <si>
    <t>Т. С. Дидык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</si>
  <si>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</si>
  <si>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Муниципальное бюджетное образовательное учреждение дополнительного образования детей «Станция юных техников» Уссурийского городского округа</t>
  </si>
  <si>
    <t>692519 Приморский край, г.Уссурийск, ул. Пушкина,11</t>
  </si>
  <si>
    <t>2511039241/251101001</t>
  </si>
  <si>
    <t>Дополнительное образование 
а) обеспечение необходимых условий для личного развития, укрепления здоровья; профессионального самоопределения  и творческого  труда детей,
б) адаптация жизни в обществе,
в) формирование общей культуры личности
г) организация содержательного досуга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</si>
</sst>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54" fillId="0" borderId="29" xfId="54" applyNumberFormat="1" applyFont="1" applyBorder="1" applyAlignment="1" applyProtection="1">
      <alignment horizontal="center" vertical="center" wrapText="1"/>
      <protection locked="0"/>
    </xf>
    <xf numFmtId="2" fontId="54" fillId="0" borderId="32" xfId="54" applyNumberFormat="1" applyFont="1" applyBorder="1" applyAlignment="1" applyProtection="1">
      <alignment horizontal="center" vertical="center" wrapText="1"/>
      <protection locked="0"/>
    </xf>
    <xf numFmtId="2" fontId="54" fillId="0" borderId="33" xfId="54" applyNumberFormat="1" applyFont="1" applyBorder="1" applyAlignment="1" applyProtection="1">
      <alignment horizontal="center" vertical="center" wrapText="1"/>
      <protection locked="0"/>
    </xf>
    <xf numFmtId="2" fontId="54" fillId="0" borderId="31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37" fillId="0" borderId="0" xfId="54" applyFont="1" applyBorder="1" applyAlignment="1" applyProtection="1">
      <alignment/>
      <protection locked="0"/>
    </xf>
    <xf numFmtId="0" fontId="54" fillId="0" borderId="29" xfId="54" applyFont="1" applyBorder="1" applyAlignment="1" applyProtection="1">
      <alignment vertical="center" wrapText="1"/>
      <protection locked="0"/>
    </xf>
    <xf numFmtId="0" fontId="54" fillId="0" borderId="32" xfId="54" applyFont="1" applyBorder="1" applyAlignment="1" applyProtection="1">
      <alignment vertical="center" wrapText="1"/>
      <protection locked="0"/>
    </xf>
    <xf numFmtId="0" fontId="54" fillId="0" borderId="33" xfId="54" applyFon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32" xfId="54" applyFont="1" applyBorder="1" applyAlignment="1">
      <alignment horizontal="center"/>
      <protection/>
    </xf>
    <xf numFmtId="0" fontId="37" fillId="0" borderId="32" xfId="54" applyBorder="1" applyAlignment="1">
      <alignment/>
      <protection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7.emf" /><Relationship Id="rId3" Type="http://schemas.openxmlformats.org/officeDocument/2006/relationships/image" Target="../media/image12.emf" /><Relationship Id="rId4" Type="http://schemas.openxmlformats.org/officeDocument/2006/relationships/image" Target="../media/image6.emf" /><Relationship Id="rId5" Type="http://schemas.openxmlformats.org/officeDocument/2006/relationships/image" Target="../media/image16.emf" /><Relationship Id="rId6" Type="http://schemas.openxmlformats.org/officeDocument/2006/relationships/image" Target="../media/image5.emf" /><Relationship Id="rId7" Type="http://schemas.openxmlformats.org/officeDocument/2006/relationships/image" Target="../media/image11.emf" /><Relationship Id="rId8" Type="http://schemas.openxmlformats.org/officeDocument/2006/relationships/image" Target="../media/image15.emf" /><Relationship Id="rId9" Type="http://schemas.openxmlformats.org/officeDocument/2006/relationships/image" Target="../media/image10.emf" /><Relationship Id="rId10" Type="http://schemas.openxmlformats.org/officeDocument/2006/relationships/image" Target="../media/image14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4.emf" /><Relationship Id="rId14" Type="http://schemas.openxmlformats.org/officeDocument/2006/relationships/image" Target="../media/image3.emf" /><Relationship Id="rId15" Type="http://schemas.openxmlformats.org/officeDocument/2006/relationships/image" Target="../media/image9.emf" /><Relationship Id="rId16" Type="http://schemas.openxmlformats.org/officeDocument/2006/relationships/image" Target="../media/image17.emf" /><Relationship Id="rId17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549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538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1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539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503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14" activePane="bottomLeft" state="frozen"/>
      <selection pane="topLeft" activeCell="A1" sqref="A1"/>
      <selection pane="bottomLeft" activeCell="E78" sqref="E78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545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496</v>
      </c>
      <c r="D3" s="26" t="s">
        <v>528</v>
      </c>
      <c r="E3" s="26" t="s">
        <v>537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16074699.16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22065835.26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15210664.77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3422924.19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550642.69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13465.71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/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13465.71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/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13476974</v>
      </c>
      <c r="D20" s="54">
        <f>SUM(D21:D25)</f>
        <v>14240730</v>
      </c>
      <c r="E20" s="54">
        <f>SUM(E21:E25)</f>
        <v>15620200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13203076</v>
      </c>
      <c r="D21" s="46">
        <v>14240730</v>
      </c>
      <c r="E21" s="46">
        <v>15620200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273898</v>
      </c>
      <c r="D22" s="46"/>
      <c r="E22" s="46"/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0</v>
      </c>
      <c r="D25" s="43">
        <f>SUM(D26:D29)</f>
        <v>0</v>
      </c>
      <c r="E25" s="43">
        <f>SUM(E26:E29)</f>
        <v>0</v>
      </c>
      <c r="F25" s="42" t="s">
        <v>146</v>
      </c>
    </row>
    <row r="26" spans="1:6" ht="12.75">
      <c r="A26" s="42" t="s">
        <v>147</v>
      </c>
      <c r="B26" s="50" t="s">
        <v>148</v>
      </c>
      <c r="C26" s="46"/>
      <c r="D26" s="46"/>
      <c r="E26" s="46"/>
      <c r="F26" s="42" t="s">
        <v>149</v>
      </c>
    </row>
    <row r="27" spans="1:6" ht="12.75">
      <c r="A27" s="42" t="s">
        <v>150</v>
      </c>
      <c r="B27" s="50" t="s">
        <v>151</v>
      </c>
      <c r="C27" s="46"/>
      <c r="D27" s="46"/>
      <c r="E27" s="46"/>
      <c r="F27" s="42" t="s">
        <v>152</v>
      </c>
    </row>
    <row r="28" spans="1:6" ht="12.75">
      <c r="A28" s="42" t="s">
        <v>153</v>
      </c>
      <c r="B28" s="50" t="s">
        <v>154</v>
      </c>
      <c r="C28" s="46"/>
      <c r="D28" s="46"/>
      <c r="E28" s="46"/>
      <c r="F28" s="42" t="s">
        <v>155</v>
      </c>
    </row>
    <row r="29" spans="1:6" ht="12.75">
      <c r="A29" s="42" t="s">
        <v>546</v>
      </c>
      <c r="B29" s="50" t="s">
        <v>547</v>
      </c>
      <c r="C29" s="46"/>
      <c r="D29" s="46"/>
      <c r="E29" s="46"/>
      <c r="F29" s="42" t="s">
        <v>548</v>
      </c>
    </row>
    <row r="30" spans="1:6" ht="12.75">
      <c r="A30" s="51" t="s">
        <v>156</v>
      </c>
      <c r="B30" s="52" t="s">
        <v>157</v>
      </c>
      <c r="C30" s="63">
        <f>SUM(C32:C46)-C42</f>
        <v>13476974</v>
      </c>
      <c r="D30" s="63">
        <f>SUM(D32:D46)-D42</f>
        <v>14240730</v>
      </c>
      <c r="E30" s="63">
        <f>SUM(E32:E46)-E42</f>
        <v>15620200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510</v>
      </c>
      <c r="C32" s="64">
        <f aca="true" t="shared" si="0" ref="C32:E45">C52+C72+C92+C112</f>
        <v>9456150</v>
      </c>
      <c r="D32" s="64">
        <f t="shared" si="0"/>
        <v>10457560</v>
      </c>
      <c r="E32" s="64">
        <f t="shared" si="0"/>
        <v>11764750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59460</v>
      </c>
      <c r="D33" s="64">
        <f t="shared" si="0"/>
        <v>32700</v>
      </c>
      <c r="E33" s="64">
        <f t="shared" si="0"/>
        <v>34170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1319950</v>
      </c>
      <c r="D35" s="64">
        <f t="shared" si="0"/>
        <v>1391230</v>
      </c>
      <c r="E35" s="64">
        <f t="shared" si="0"/>
        <v>1460790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251894</v>
      </c>
      <c r="D36" s="64">
        <f t="shared" si="0"/>
        <v>221750</v>
      </c>
      <c r="E36" s="64">
        <f t="shared" si="0"/>
        <v>221750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108000</v>
      </c>
      <c r="D38" s="64">
        <f t="shared" si="0"/>
        <v>0</v>
      </c>
      <c r="E38" s="64">
        <f t="shared" si="0"/>
        <v>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32680</v>
      </c>
      <c r="D40" s="64">
        <f t="shared" si="0"/>
        <v>33970</v>
      </c>
      <c r="E40" s="64">
        <f t="shared" si="0"/>
        <v>35220</v>
      </c>
      <c r="F40" s="42" t="s">
        <v>185</v>
      </c>
    </row>
    <row r="41" spans="1:6" ht="25.5">
      <c r="A41" s="42" t="s">
        <v>186</v>
      </c>
      <c r="B41" s="50" t="s">
        <v>526</v>
      </c>
      <c r="C41" s="64">
        <f t="shared" si="0"/>
        <v>720</v>
      </c>
      <c r="D41" s="64">
        <f t="shared" si="0"/>
        <v>720</v>
      </c>
      <c r="E41" s="64">
        <f t="shared" si="0"/>
        <v>720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720</v>
      </c>
      <c r="D42" s="64">
        <f t="shared" si="0"/>
        <v>720</v>
      </c>
      <c r="E42" s="64">
        <f t="shared" si="0"/>
        <v>720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162430</v>
      </c>
      <c r="D43" s="64">
        <f t="shared" si="0"/>
        <v>135010</v>
      </c>
      <c r="E43" s="64">
        <f t="shared" si="0"/>
        <v>135010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2085690</v>
      </c>
      <c r="D46" s="65">
        <f>SUM(D47:D50)</f>
        <v>1967790</v>
      </c>
      <c r="E46" s="65">
        <f>SUM(E47:E50)</f>
        <v>1967790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12580</v>
      </c>
      <c r="D47" s="64">
        <f t="shared" si="1"/>
        <v>12580</v>
      </c>
      <c r="E47" s="64">
        <f t="shared" si="1"/>
        <v>12580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7893</v>
      </c>
      <c r="D48" s="64">
        <f t="shared" si="1"/>
        <v>7893</v>
      </c>
      <c r="E48" s="64">
        <f t="shared" si="1"/>
        <v>7893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1947317</v>
      </c>
      <c r="D49" s="64">
        <f t="shared" si="1"/>
        <v>1947317</v>
      </c>
      <c r="E49" s="64">
        <f t="shared" si="1"/>
        <v>1947317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117900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13203076</v>
      </c>
      <c r="D51" s="54">
        <f>SUM(D52:D66)-D62</f>
        <v>14240730</v>
      </c>
      <c r="E51" s="54">
        <f>SUM(E52:E66)-E62</f>
        <v>15620200</v>
      </c>
      <c r="F51" s="42" t="s">
        <v>217</v>
      </c>
    </row>
    <row r="52" spans="1:6" ht="12.75">
      <c r="A52" s="42" t="s">
        <v>218</v>
      </c>
      <c r="B52" s="50" t="s">
        <v>510</v>
      </c>
      <c r="C52" s="46">
        <v>9456150</v>
      </c>
      <c r="D52" s="46">
        <v>10457560</v>
      </c>
      <c r="E52" s="46">
        <v>11764750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31140</v>
      </c>
      <c r="D53" s="46">
        <v>32700</v>
      </c>
      <c r="E53" s="46">
        <v>34170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1319950</v>
      </c>
      <c r="D55" s="46">
        <v>1391230</v>
      </c>
      <c r="E55" s="46">
        <v>1460790</v>
      </c>
      <c r="F55" s="42" t="s">
        <v>228</v>
      </c>
    </row>
    <row r="56" spans="1:6" ht="12.75">
      <c r="A56" s="42" t="s">
        <v>229</v>
      </c>
      <c r="B56" s="50" t="s">
        <v>527</v>
      </c>
      <c r="C56" s="46">
        <v>242116</v>
      </c>
      <c r="D56" s="46">
        <v>221750</v>
      </c>
      <c r="E56" s="46">
        <v>221750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/>
      <c r="D58" s="46"/>
      <c r="E58" s="46"/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32680</v>
      </c>
      <c r="D60" s="46">
        <v>33970</v>
      </c>
      <c r="E60" s="46">
        <v>35220</v>
      </c>
      <c r="F60" s="42" t="s">
        <v>241</v>
      </c>
    </row>
    <row r="61" spans="1:6" ht="25.5">
      <c r="A61" s="42" t="s">
        <v>242</v>
      </c>
      <c r="B61" s="50" t="s">
        <v>526</v>
      </c>
      <c r="C61" s="46">
        <v>720</v>
      </c>
      <c r="D61" s="46">
        <v>720</v>
      </c>
      <c r="E61" s="46">
        <v>720</v>
      </c>
      <c r="F61" s="42" t="s">
        <v>243</v>
      </c>
    </row>
    <row r="62" spans="1:6" ht="12.75">
      <c r="A62" s="42" t="s">
        <v>244</v>
      </c>
      <c r="B62" s="50" t="s">
        <v>189</v>
      </c>
      <c r="C62" s="46">
        <v>720</v>
      </c>
      <c r="D62" s="46">
        <v>720</v>
      </c>
      <c r="E62" s="46">
        <v>720</v>
      </c>
      <c r="F62" s="42" t="s">
        <v>245</v>
      </c>
    </row>
    <row r="63" spans="1:6" ht="12.75">
      <c r="A63" s="42" t="s">
        <v>246</v>
      </c>
      <c r="B63" s="50" t="s">
        <v>192</v>
      </c>
      <c r="C63" s="46">
        <v>152530</v>
      </c>
      <c r="D63" s="46">
        <v>135010</v>
      </c>
      <c r="E63" s="46">
        <v>135010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1967790</v>
      </c>
      <c r="D66" s="43">
        <f>SUM(D67:D70)</f>
        <v>1967790</v>
      </c>
      <c r="E66" s="43">
        <f>SUM(E67:E70)</f>
        <v>1967790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12580</v>
      </c>
      <c r="D67" s="48">
        <v>12580</v>
      </c>
      <c r="E67" s="48">
        <v>12580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7893</v>
      </c>
      <c r="D68" s="48">
        <v>7893</v>
      </c>
      <c r="E68" s="48">
        <v>7893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1947317</v>
      </c>
      <c r="D69" s="48">
        <v>1947317</v>
      </c>
      <c r="E69" s="48">
        <v>1947317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273898</v>
      </c>
      <c r="D71" s="54">
        <f>SUM(D72:D86)-D82</f>
        <v>0</v>
      </c>
      <c r="E71" s="54">
        <f>SUM(E72:E86)-E82</f>
        <v>0</v>
      </c>
      <c r="F71" s="42" t="s">
        <v>264</v>
      </c>
    </row>
    <row r="72" spans="1:6" ht="12.75">
      <c r="A72" s="42" t="s">
        <v>265</v>
      </c>
      <c r="B72" s="50" t="s">
        <v>510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28320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527</v>
      </c>
      <c r="C76" s="46">
        <v>9778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>
        <v>108000</v>
      </c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/>
      <c r="D80" s="46"/>
      <c r="E80" s="46"/>
      <c r="F80" s="42" t="s">
        <v>282</v>
      </c>
    </row>
    <row r="81" spans="1:6" ht="25.5">
      <c r="A81" s="42" t="s">
        <v>283</v>
      </c>
      <c r="B81" s="50" t="s">
        <v>526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v>9900</v>
      </c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117900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>
        <v>117900</v>
      </c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0</v>
      </c>
      <c r="D91" s="54">
        <f>SUM(D92:D106)-D102</f>
        <v>0</v>
      </c>
      <c r="E91" s="54">
        <f>SUM(E92:E106)-E102</f>
        <v>0</v>
      </c>
      <c r="F91" s="42" t="s">
        <v>305</v>
      </c>
    </row>
    <row r="92" spans="1:6" ht="12.75">
      <c r="A92" s="42" t="s">
        <v>306</v>
      </c>
      <c r="B92" s="50" t="s">
        <v>510</v>
      </c>
      <c r="C92" s="46"/>
      <c r="D92" s="46"/>
      <c r="E92" s="46"/>
      <c r="F92" s="42" t="s">
        <v>307</v>
      </c>
    </row>
    <row r="93" spans="1:6" ht="12.75">
      <c r="A93" s="42" t="s">
        <v>308</v>
      </c>
      <c r="B93" s="50" t="s">
        <v>221</v>
      </c>
      <c r="C93" s="46"/>
      <c r="D93" s="46"/>
      <c r="E93" s="46"/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/>
      <c r="D95" s="46"/>
      <c r="E95" s="46"/>
      <c r="F95" s="42" t="s">
        <v>313</v>
      </c>
    </row>
    <row r="96" spans="1:6" ht="12.75">
      <c r="A96" s="42" t="s">
        <v>314</v>
      </c>
      <c r="B96" s="50" t="s">
        <v>527</v>
      </c>
      <c r="C96" s="46"/>
      <c r="D96" s="46"/>
      <c r="E96" s="46"/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/>
      <c r="D98" s="46"/>
      <c r="E98" s="46"/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/>
      <c r="D100" s="46"/>
      <c r="E100" s="46"/>
      <c r="F100" s="42" t="s">
        <v>323</v>
      </c>
    </row>
    <row r="101" spans="1:6" ht="25.5">
      <c r="A101" s="42" t="s">
        <v>324</v>
      </c>
      <c r="B101" s="50" t="s">
        <v>497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/>
      <c r="D103" s="46"/>
      <c r="E103" s="46"/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443</v>
      </c>
      <c r="B106" s="50" t="s">
        <v>201</v>
      </c>
      <c r="C106" s="47">
        <f>SUM(C107:C110)</f>
        <v>0</v>
      </c>
      <c r="D106" s="47">
        <f>SUM(D107:D110)</f>
        <v>0</v>
      </c>
      <c r="E106" s="47">
        <f>SUM(E107:E110)</f>
        <v>0</v>
      </c>
      <c r="F106" s="42" t="s">
        <v>334</v>
      </c>
    </row>
    <row r="107" spans="1:6" ht="12.75">
      <c r="A107" s="42" t="s">
        <v>444</v>
      </c>
      <c r="B107" s="50" t="s">
        <v>204</v>
      </c>
      <c r="C107" s="48"/>
      <c r="D107" s="48"/>
      <c r="E107" s="48"/>
      <c r="F107" s="42" t="s">
        <v>335</v>
      </c>
    </row>
    <row r="108" spans="1:6" ht="12.75">
      <c r="A108" s="42" t="s">
        <v>445</v>
      </c>
      <c r="B108" s="50" t="s">
        <v>207</v>
      </c>
      <c r="C108" s="48"/>
      <c r="D108" s="48"/>
      <c r="E108" s="48"/>
      <c r="F108" s="42" t="s">
        <v>336</v>
      </c>
    </row>
    <row r="109" spans="1:6" ht="12.75">
      <c r="A109" s="42" t="s">
        <v>446</v>
      </c>
      <c r="B109" s="50" t="s">
        <v>210</v>
      </c>
      <c r="C109" s="48"/>
      <c r="D109" s="48"/>
      <c r="E109" s="48"/>
      <c r="F109" s="42" t="s">
        <v>337</v>
      </c>
    </row>
    <row r="110" spans="1:6" ht="12.75">
      <c r="A110" s="42" t="s">
        <v>447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441</v>
      </c>
      <c r="B111" s="67" t="s">
        <v>442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498</v>
      </c>
    </row>
    <row r="112" spans="1:6" ht="12.75">
      <c r="A112" s="68" t="s">
        <v>427</v>
      </c>
      <c r="B112" s="50" t="s">
        <v>510</v>
      </c>
      <c r="C112" s="46"/>
      <c r="D112" s="46"/>
      <c r="E112" s="46"/>
      <c r="F112" s="42" t="s">
        <v>499</v>
      </c>
    </row>
    <row r="113" spans="1:6" ht="12.75">
      <c r="A113" s="68" t="s">
        <v>428</v>
      </c>
      <c r="B113" s="69" t="s">
        <v>221</v>
      </c>
      <c r="C113" s="46"/>
      <c r="D113" s="46"/>
      <c r="E113" s="46"/>
      <c r="F113" s="42" t="s">
        <v>500</v>
      </c>
    </row>
    <row r="114" spans="1:6" ht="12.75">
      <c r="A114" s="68" t="s">
        <v>429</v>
      </c>
      <c r="B114" s="69" t="s">
        <v>166</v>
      </c>
      <c r="C114" s="46"/>
      <c r="D114" s="46"/>
      <c r="E114" s="46"/>
      <c r="F114" s="42" t="s">
        <v>501</v>
      </c>
    </row>
    <row r="115" spans="1:6" ht="12.75">
      <c r="A115" s="68" t="s">
        <v>430</v>
      </c>
      <c r="B115" s="69" t="s">
        <v>227</v>
      </c>
      <c r="C115" s="46"/>
      <c r="D115" s="46"/>
      <c r="E115" s="46"/>
      <c r="F115" s="42" t="s">
        <v>502</v>
      </c>
    </row>
    <row r="116" spans="1:6" ht="12.75">
      <c r="A116" s="68" t="s">
        <v>431</v>
      </c>
      <c r="B116" s="69" t="s">
        <v>527</v>
      </c>
      <c r="C116" s="46"/>
      <c r="D116" s="46"/>
      <c r="E116" s="46"/>
      <c r="F116" s="42" t="s">
        <v>511</v>
      </c>
    </row>
    <row r="117" spans="1:6" ht="12.75">
      <c r="A117" s="68" t="s">
        <v>432</v>
      </c>
      <c r="B117" s="69" t="s">
        <v>175</v>
      </c>
      <c r="C117" s="46"/>
      <c r="D117" s="46"/>
      <c r="E117" s="46"/>
      <c r="F117" s="42" t="s">
        <v>512</v>
      </c>
    </row>
    <row r="118" spans="1:6" ht="12.75">
      <c r="A118" s="68" t="s">
        <v>433</v>
      </c>
      <c r="B118" s="69" t="s">
        <v>234</v>
      </c>
      <c r="C118" s="46"/>
      <c r="D118" s="46"/>
      <c r="E118" s="46"/>
      <c r="F118" s="42" t="s">
        <v>513</v>
      </c>
    </row>
    <row r="119" spans="1:6" ht="12.75">
      <c r="A119" s="68" t="s">
        <v>434</v>
      </c>
      <c r="B119" s="69" t="s">
        <v>237</v>
      </c>
      <c r="C119" s="46"/>
      <c r="D119" s="46"/>
      <c r="E119" s="46"/>
      <c r="F119" s="42" t="s">
        <v>514</v>
      </c>
    </row>
    <row r="120" spans="1:6" ht="12.75">
      <c r="A120" s="68" t="s">
        <v>435</v>
      </c>
      <c r="B120" s="69" t="s">
        <v>240</v>
      </c>
      <c r="C120" s="46"/>
      <c r="D120" s="46"/>
      <c r="E120" s="46"/>
      <c r="F120" s="42" t="s">
        <v>515</v>
      </c>
    </row>
    <row r="121" spans="1:6" ht="25.5">
      <c r="A121" s="68" t="s">
        <v>436</v>
      </c>
      <c r="B121" s="69" t="s">
        <v>526</v>
      </c>
      <c r="C121" s="46"/>
      <c r="D121" s="46"/>
      <c r="E121" s="46"/>
      <c r="F121" s="42" t="s">
        <v>516</v>
      </c>
    </row>
    <row r="122" spans="1:6" ht="12.75">
      <c r="A122" s="68" t="s">
        <v>437</v>
      </c>
      <c r="B122" s="69" t="s">
        <v>189</v>
      </c>
      <c r="C122" s="46"/>
      <c r="D122" s="46"/>
      <c r="E122" s="46"/>
      <c r="F122" s="42" t="s">
        <v>517</v>
      </c>
    </row>
    <row r="123" spans="1:6" ht="12.75">
      <c r="A123" s="68" t="s">
        <v>438</v>
      </c>
      <c r="B123" s="69" t="s">
        <v>192</v>
      </c>
      <c r="C123" s="46"/>
      <c r="D123" s="46"/>
      <c r="E123" s="46"/>
      <c r="F123" s="42" t="s">
        <v>518</v>
      </c>
    </row>
    <row r="124" spans="1:6" ht="12.75">
      <c r="A124" s="68" t="s">
        <v>439</v>
      </c>
      <c r="B124" s="69" t="s">
        <v>195</v>
      </c>
      <c r="C124" s="46"/>
      <c r="D124" s="46"/>
      <c r="E124" s="46"/>
      <c r="F124" s="42" t="s">
        <v>519</v>
      </c>
    </row>
    <row r="125" spans="1:6" ht="12.75">
      <c r="A125" s="68" t="s">
        <v>440</v>
      </c>
      <c r="B125" s="69" t="s">
        <v>198</v>
      </c>
      <c r="C125" s="46"/>
      <c r="D125" s="46"/>
      <c r="E125" s="46"/>
      <c r="F125" s="42" t="s">
        <v>520</v>
      </c>
    </row>
    <row r="126" spans="1:6" ht="12.75">
      <c r="A126" s="68" t="s">
        <v>448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521</v>
      </c>
    </row>
    <row r="127" spans="1:6" ht="12.75">
      <c r="A127" s="68" t="s">
        <v>449</v>
      </c>
      <c r="B127" s="50" t="s">
        <v>204</v>
      </c>
      <c r="C127" s="48"/>
      <c r="D127" s="48"/>
      <c r="E127" s="48"/>
      <c r="F127" s="42" t="s">
        <v>522</v>
      </c>
    </row>
    <row r="128" spans="1:6" ht="12.75">
      <c r="A128" s="68" t="s">
        <v>450</v>
      </c>
      <c r="B128" s="69" t="s">
        <v>207</v>
      </c>
      <c r="C128" s="48"/>
      <c r="D128" s="48"/>
      <c r="E128" s="48"/>
      <c r="F128" s="42" t="s">
        <v>523</v>
      </c>
    </row>
    <row r="129" spans="1:6" ht="12.75">
      <c r="A129" s="68" t="s">
        <v>451</v>
      </c>
      <c r="B129" s="69" t="s">
        <v>210</v>
      </c>
      <c r="C129" s="48"/>
      <c r="D129" s="48"/>
      <c r="E129" s="48"/>
      <c r="F129" s="42" t="s">
        <v>524</v>
      </c>
    </row>
    <row r="130" spans="1:6" ht="12.75">
      <c r="A130" s="68" t="s">
        <v>452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/>
      <c r="D132" s="46"/>
      <c r="E132" s="46"/>
      <c r="F132" s="42" t="s">
        <v>525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67">
      <selection activeCell="I67" sqref="I67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491</v>
      </c>
      <c r="C1" s="37"/>
      <c r="D1" s="78" t="s">
        <v>486</v>
      </c>
    </row>
    <row r="2" spans="1:5" ht="16.5">
      <c r="A2" s="40"/>
      <c r="B2" s="36" t="s">
        <v>529</v>
      </c>
      <c r="C2" s="37"/>
      <c r="D2" s="179" t="s">
        <v>550</v>
      </c>
      <c r="E2" s="179"/>
    </row>
    <row r="3" spans="1:5" ht="16.5">
      <c r="A3" s="40"/>
      <c r="B3" s="36" t="s">
        <v>492</v>
      </c>
      <c r="C3" s="37"/>
      <c r="D3" s="179" t="s">
        <v>551</v>
      </c>
      <c r="E3" s="179"/>
    </row>
    <row r="4" spans="1:4" ht="16.5">
      <c r="A4" s="40"/>
      <c r="B4" s="36" t="s">
        <v>530</v>
      </c>
      <c r="C4" s="37"/>
      <c r="D4" s="78"/>
    </row>
    <row r="5" spans="1:4" ht="16.5">
      <c r="A5" s="40"/>
      <c r="B5" s="36" t="s">
        <v>552</v>
      </c>
      <c r="C5" s="37"/>
      <c r="D5" s="78" t="s">
        <v>553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541</v>
      </c>
      <c r="C10" s="125"/>
      <c r="D10" s="125"/>
      <c r="E10" s="125"/>
    </row>
    <row r="11" spans="1:5" ht="16.5">
      <c r="A11" s="40"/>
      <c r="B11" s="125" t="s">
        <v>540</v>
      </c>
      <c r="C11" s="180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554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27" t="s">
        <v>558</v>
      </c>
      <c r="D15" s="128"/>
      <c r="E15" s="129"/>
    </row>
    <row r="16" spans="2:5" ht="33.75" thickBot="1">
      <c r="B16" s="33" t="s">
        <v>350</v>
      </c>
      <c r="C16" s="127" t="s">
        <v>351</v>
      </c>
      <c r="D16" s="128"/>
      <c r="E16" s="129"/>
    </row>
    <row r="17" spans="2:5" ht="37.5" customHeight="1" thickBot="1">
      <c r="B17" s="33" t="s">
        <v>352</v>
      </c>
      <c r="C17" s="127" t="s">
        <v>559</v>
      </c>
      <c r="D17" s="128"/>
      <c r="E17" s="129"/>
    </row>
    <row r="18" spans="2:5" ht="17.25" thickBot="1">
      <c r="B18" s="33" t="s">
        <v>353</v>
      </c>
      <c r="C18" s="127" t="s">
        <v>560</v>
      </c>
      <c r="D18" s="128"/>
      <c r="E18" s="129"/>
    </row>
    <row r="19" spans="2:5" ht="17.25" thickBot="1">
      <c r="B19" s="33" t="s">
        <v>355</v>
      </c>
      <c r="C19" s="127" t="s">
        <v>504</v>
      </c>
      <c r="D19" s="128"/>
      <c r="E19" s="129"/>
    </row>
    <row r="20" spans="2:5" ht="33.75" thickBot="1">
      <c r="B20" s="33" t="s">
        <v>357</v>
      </c>
      <c r="C20" s="127" t="s">
        <v>544</v>
      </c>
      <c r="D20" s="128"/>
      <c r="E20" s="129"/>
    </row>
    <row r="21" spans="2:5" ht="33.75" thickBot="1">
      <c r="B21" s="33" t="s">
        <v>359</v>
      </c>
      <c r="C21" s="127" t="s">
        <v>509</v>
      </c>
      <c r="D21" s="128"/>
      <c r="E21" s="129"/>
    </row>
    <row r="22" spans="2:3" ht="16.5">
      <c r="B22" s="190"/>
      <c r="C22" s="191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60.25" customHeight="1" thickBot="1">
      <c r="B25" s="32" t="s">
        <v>361</v>
      </c>
      <c r="C25" s="127" t="s">
        <v>561</v>
      </c>
      <c r="D25" s="128"/>
      <c r="E25" s="129"/>
    </row>
    <row r="26" spans="2:5" ht="54.75" customHeight="1">
      <c r="B26" s="152" t="s">
        <v>362</v>
      </c>
      <c r="C26" s="181"/>
      <c r="D26" s="182"/>
      <c r="E26" s="183"/>
    </row>
    <row r="27" spans="2:5" ht="40.5" customHeight="1">
      <c r="B27" s="175"/>
      <c r="C27" s="184"/>
      <c r="D27" s="185"/>
      <c r="E27" s="186"/>
    </row>
    <row r="28" spans="2:5" ht="60" customHeight="1">
      <c r="B28" s="175"/>
      <c r="C28" s="184"/>
      <c r="D28" s="185"/>
      <c r="E28" s="186"/>
    </row>
    <row r="29" spans="2:5" ht="44.25" customHeight="1">
      <c r="B29" s="175"/>
      <c r="C29" s="184"/>
      <c r="D29" s="185"/>
      <c r="E29" s="186"/>
    </row>
    <row r="30" spans="2:5" ht="12.75" customHeight="1">
      <c r="B30" s="175"/>
      <c r="C30" s="184"/>
      <c r="D30" s="185"/>
      <c r="E30" s="186"/>
    </row>
    <row r="31" spans="2:5" ht="87.75" customHeight="1" thickBot="1">
      <c r="B31" s="153"/>
      <c r="C31" s="187"/>
      <c r="D31" s="188"/>
      <c r="E31" s="189"/>
    </row>
    <row r="32" spans="2:5" ht="20.25" customHeight="1">
      <c r="B32" s="152" t="s">
        <v>363</v>
      </c>
      <c r="C32" s="157">
        <v>22065835.26</v>
      </c>
      <c r="D32" s="158"/>
      <c r="E32" s="159"/>
    </row>
    <row r="33" spans="2:5" ht="30.75" customHeight="1" thickBot="1">
      <c r="B33" s="153"/>
      <c r="C33" s="160"/>
      <c r="D33" s="161"/>
      <c r="E33" s="162"/>
    </row>
    <row r="34" spans="2:5" ht="12.75" customHeight="1">
      <c r="B34" s="152" t="s">
        <v>364</v>
      </c>
      <c r="C34" s="157">
        <v>22065835.26</v>
      </c>
      <c r="D34" s="158"/>
      <c r="E34" s="159"/>
    </row>
    <row r="35" spans="2:5" ht="39.75" customHeight="1" thickBot="1">
      <c r="B35" s="153"/>
      <c r="C35" s="160"/>
      <c r="D35" s="161"/>
      <c r="E35" s="162"/>
    </row>
    <row r="36" spans="2:5" ht="12.75">
      <c r="B36" s="152" t="s">
        <v>365</v>
      </c>
      <c r="C36" s="163"/>
      <c r="D36" s="164"/>
      <c r="E36" s="165"/>
    </row>
    <row r="37" spans="2:5" ht="12.75">
      <c r="B37" s="175"/>
      <c r="C37" s="176"/>
      <c r="D37" s="177"/>
      <c r="E37" s="178"/>
    </row>
    <row r="38" spans="2:5" ht="28.5" customHeight="1" thickBot="1">
      <c r="B38" s="153"/>
      <c r="C38" s="166"/>
      <c r="D38" s="167"/>
      <c r="E38" s="168"/>
    </row>
    <row r="39" spans="2:5" ht="12.75" customHeight="1">
      <c r="B39" s="154" t="s">
        <v>366</v>
      </c>
      <c r="C39" s="163"/>
      <c r="D39" s="164"/>
      <c r="E39" s="165"/>
    </row>
    <row r="40" spans="2:5" ht="39" customHeight="1" thickBot="1">
      <c r="B40" s="156"/>
      <c r="C40" s="166"/>
      <c r="D40" s="167"/>
      <c r="E40" s="168"/>
    </row>
    <row r="41" spans="2:5" ht="12.75" customHeight="1">
      <c r="B41" s="152" t="s">
        <v>367</v>
      </c>
      <c r="C41" s="157">
        <v>3422924.19</v>
      </c>
      <c r="D41" s="158"/>
      <c r="E41" s="159"/>
    </row>
    <row r="42" spans="2:5" ht="39" customHeight="1" thickBot="1">
      <c r="B42" s="153"/>
      <c r="C42" s="160"/>
      <c r="D42" s="161"/>
      <c r="E42" s="162"/>
    </row>
    <row r="43" spans="2:5" ht="12.75" customHeight="1">
      <c r="B43" s="152" t="s">
        <v>368</v>
      </c>
      <c r="C43" s="157">
        <v>2014309.29</v>
      </c>
      <c r="D43" s="158"/>
      <c r="E43" s="159"/>
    </row>
    <row r="44" spans="2:5" ht="24" customHeight="1" thickBot="1">
      <c r="B44" s="153"/>
      <c r="C44" s="160"/>
      <c r="D44" s="161"/>
      <c r="E44" s="162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2" t="s">
        <v>370</v>
      </c>
      <c r="C48" s="169" t="s">
        <v>481</v>
      </c>
      <c r="D48" s="170"/>
      <c r="E48" s="171"/>
    </row>
    <row r="49" spans="2:5" ht="13.5" thickBot="1">
      <c r="B49" s="153"/>
      <c r="C49" s="172"/>
      <c r="D49" s="173"/>
      <c r="E49" s="174"/>
    </row>
    <row r="50" spans="2:5" ht="17.25" thickBot="1">
      <c r="B50" s="33" t="s">
        <v>371</v>
      </c>
      <c r="C50" s="132">
        <f>'Таблица  1'!C5</f>
        <v>16074699.16</v>
      </c>
      <c r="D50" s="133"/>
      <c r="E50" s="134"/>
    </row>
    <row r="51" spans="2:5" ht="17.25" thickBot="1">
      <c r="B51" s="33" t="s">
        <v>372</v>
      </c>
      <c r="C51" s="132"/>
      <c r="D51" s="133"/>
      <c r="E51" s="134"/>
    </row>
    <row r="52" spans="2:5" ht="33.75" thickBot="1">
      <c r="B52" s="33" t="s">
        <v>373</v>
      </c>
      <c r="C52" s="132">
        <f>'Таблица  1'!C7</f>
        <v>22065835.26</v>
      </c>
      <c r="D52" s="133"/>
      <c r="E52" s="134"/>
    </row>
    <row r="53" spans="2:5" ht="17.25" thickBot="1">
      <c r="B53" s="33" t="s">
        <v>374</v>
      </c>
      <c r="C53" s="132"/>
      <c r="D53" s="133"/>
      <c r="E53" s="134"/>
    </row>
    <row r="54" spans="2:5" ht="33.75" thickBot="1">
      <c r="B54" s="33" t="s">
        <v>375</v>
      </c>
      <c r="C54" s="132">
        <f>'Таблица  1'!C8</f>
        <v>15210664.77</v>
      </c>
      <c r="D54" s="133"/>
      <c r="E54" s="134"/>
    </row>
    <row r="55" spans="2:5" ht="33.75" thickBot="1">
      <c r="B55" s="33" t="s">
        <v>376</v>
      </c>
      <c r="C55" s="132">
        <f>'Таблица  1'!C9</f>
        <v>3422924.19</v>
      </c>
      <c r="D55" s="133"/>
      <c r="E55" s="134"/>
    </row>
    <row r="56" spans="2:5" ht="17.25" thickBot="1">
      <c r="B56" s="33" t="s">
        <v>374</v>
      </c>
      <c r="C56" s="132"/>
      <c r="D56" s="133"/>
      <c r="E56" s="134"/>
    </row>
    <row r="57" spans="2:5" ht="33.75" thickBot="1">
      <c r="B57" s="33" t="s">
        <v>377</v>
      </c>
      <c r="C57" s="132">
        <f>'Таблица  1'!C10</f>
        <v>550642.69</v>
      </c>
      <c r="D57" s="133"/>
      <c r="E57" s="134"/>
    </row>
    <row r="58" spans="2:5" ht="17.25" thickBot="1">
      <c r="B58" s="33" t="s">
        <v>378</v>
      </c>
      <c r="C58" s="132">
        <f>'Таблица  1'!C11</f>
        <v>13465.71</v>
      </c>
      <c r="D58" s="133"/>
      <c r="E58" s="134"/>
    </row>
    <row r="59" spans="2:5" ht="17.25" thickBot="1">
      <c r="B59" s="33" t="s">
        <v>372</v>
      </c>
      <c r="C59" s="132"/>
      <c r="D59" s="133"/>
      <c r="E59" s="134"/>
    </row>
    <row r="60" spans="2:5" ht="17.25" thickBot="1">
      <c r="B60" s="33" t="s">
        <v>379</v>
      </c>
      <c r="C60" s="132">
        <f>'Таблица  1'!C13</f>
        <v>0</v>
      </c>
      <c r="D60" s="133"/>
      <c r="E60" s="134"/>
    </row>
    <row r="61" spans="2:5" ht="17.25" thickBot="1">
      <c r="B61" s="33" t="s">
        <v>380</v>
      </c>
      <c r="C61" s="132">
        <f>'Таблица  1'!C14</f>
        <v>13465.71</v>
      </c>
      <c r="D61" s="133"/>
      <c r="E61" s="134"/>
    </row>
    <row r="62" spans="2:5" ht="17.25" thickBot="1">
      <c r="B62" s="33" t="s">
        <v>381</v>
      </c>
      <c r="C62" s="132">
        <f>'Таблица  1'!C15</f>
        <v>0</v>
      </c>
      <c r="D62" s="133"/>
      <c r="E62" s="134"/>
    </row>
    <row r="63" spans="2:5" ht="17.25" thickBot="1">
      <c r="B63" s="33" t="s">
        <v>372</v>
      </c>
      <c r="C63" s="132"/>
      <c r="D63" s="133"/>
      <c r="E63" s="134"/>
    </row>
    <row r="64" spans="2:5" ht="17.25" thickBot="1">
      <c r="B64" s="33" t="s">
        <v>382</v>
      </c>
      <c r="C64" s="132">
        <f>'Таблица  1'!C17</f>
        <v>0</v>
      </c>
      <c r="D64" s="133"/>
      <c r="E64" s="134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4" t="s">
        <v>370</v>
      </c>
      <c r="C68" s="146" t="s">
        <v>481</v>
      </c>
      <c r="D68" s="147"/>
      <c r="E68" s="148"/>
    </row>
    <row r="69" spans="2:5" ht="15" customHeight="1" thickBot="1">
      <c r="B69" s="155"/>
      <c r="C69" s="150" t="s">
        <v>542</v>
      </c>
      <c r="D69" s="144" t="s">
        <v>483</v>
      </c>
      <c r="E69" s="145"/>
    </row>
    <row r="70" spans="2:5" ht="50.25" customHeight="1" thickBot="1">
      <c r="B70" s="156"/>
      <c r="C70" s="151"/>
      <c r="D70" s="120" t="s">
        <v>531</v>
      </c>
      <c r="E70" s="121" t="s">
        <v>543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13476974</v>
      </c>
      <c r="D72" s="116">
        <f>'Таблица  1'!D20</f>
        <v>14240730</v>
      </c>
      <c r="E72" s="116">
        <f>'Таблица  1'!E20</f>
        <v>15620200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13203076</v>
      </c>
      <c r="D74" s="81">
        <f>'Таблица  1'!D21</f>
        <v>14240730</v>
      </c>
      <c r="E74" s="81">
        <f>'Таблица  1'!E21</f>
        <v>15620200</v>
      </c>
    </row>
    <row r="75" spans="2:5" ht="17.25" thickBot="1">
      <c r="B75" s="33" t="s">
        <v>388</v>
      </c>
      <c r="C75" s="81">
        <f>'Таблица  1'!C22</f>
        <v>273898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0">
        <f>'Таблица  1'!C25</f>
        <v>0</v>
      </c>
      <c r="D77" s="130">
        <f>'Таблица  1'!D25</f>
        <v>0</v>
      </c>
      <c r="E77" s="130">
        <f>'Таблица  1'!E25</f>
        <v>0</v>
      </c>
    </row>
    <row r="78" spans="2:5" ht="33">
      <c r="B78" s="74" t="s">
        <v>391</v>
      </c>
      <c r="C78" s="135"/>
      <c r="D78" s="135"/>
      <c r="E78" s="135"/>
    </row>
    <row r="79" spans="2:5" ht="33.75" thickBot="1">
      <c r="B79" s="33" t="s">
        <v>534</v>
      </c>
      <c r="C79" s="136"/>
      <c r="D79" s="136"/>
      <c r="E79" s="136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421</v>
      </c>
    </row>
    <row r="81" spans="2:5" ht="17.25" thickBot="1">
      <c r="B81" s="113" t="s">
        <v>394</v>
      </c>
      <c r="C81" s="116">
        <f>'Таблица  1'!C30</f>
        <v>13476974</v>
      </c>
      <c r="D81" s="116">
        <f>'Таблица  1'!D30</f>
        <v>14240730</v>
      </c>
      <c r="E81" s="116">
        <f>'Таблица  1'!E30</f>
        <v>15620200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9456150</v>
      </c>
      <c r="D83" s="81">
        <f>'Таблица  1'!D32</f>
        <v>10457560</v>
      </c>
      <c r="E83" s="81">
        <f>'Таблица  1'!E32</f>
        <v>11764750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456</v>
      </c>
      <c r="C84" s="81">
        <f>'Таблица  1'!C33</f>
        <v>59460</v>
      </c>
      <c r="D84" s="81">
        <f>'Таблица  1'!D33</f>
        <v>32700</v>
      </c>
      <c r="E84" s="81">
        <f>'Таблица  1'!E33</f>
        <v>34170</v>
      </c>
      <c r="H84" s="85"/>
      <c r="I84" s="85"/>
      <c r="J84" s="85"/>
    </row>
    <row r="85" spans="2:13" ht="17.25" thickBot="1">
      <c r="B85" s="33" t="s">
        <v>457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49" t="s">
        <v>419</v>
      </c>
      <c r="L85" s="149"/>
      <c r="M85" s="149"/>
    </row>
    <row r="86" spans="2:13" ht="17.25" thickBot="1">
      <c r="B86" s="33" t="s">
        <v>505</v>
      </c>
      <c r="C86" s="81">
        <f>'Таблица  1'!C35</f>
        <v>1319950</v>
      </c>
      <c r="D86" s="81">
        <f>'Таблица  1'!D35</f>
        <v>1391230</v>
      </c>
      <c r="E86" s="81">
        <f>'Таблица  1'!E35</f>
        <v>1460790</v>
      </c>
      <c r="H86" s="86">
        <f>C75-C116</f>
        <v>0</v>
      </c>
      <c r="I86" s="86">
        <f>D75-D116</f>
        <v>0</v>
      </c>
      <c r="J86" s="86">
        <f>E75-E116</f>
        <v>0</v>
      </c>
      <c r="K86" s="149"/>
      <c r="L86" s="149"/>
      <c r="M86" s="149"/>
    </row>
    <row r="87" spans="2:13" ht="16.5">
      <c r="B87" s="74" t="s">
        <v>459</v>
      </c>
      <c r="C87" s="130">
        <f>'Таблица  1'!C37</f>
        <v>0</v>
      </c>
      <c r="D87" s="130">
        <f>'Таблица  1'!D37</f>
        <v>0</v>
      </c>
      <c r="E87" s="130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49"/>
      <c r="L87" s="149"/>
      <c r="M87" s="149"/>
    </row>
    <row r="88" spans="2:13" ht="17.25" thickBot="1">
      <c r="B88" s="33" t="s">
        <v>396</v>
      </c>
      <c r="C88" s="131"/>
      <c r="D88" s="131"/>
      <c r="E88" s="131"/>
      <c r="H88" s="86">
        <f>C77-C133</f>
        <v>0</v>
      </c>
      <c r="I88" s="86">
        <f>D77-D133</f>
        <v>0</v>
      </c>
      <c r="J88" s="86">
        <f>E77-E133</f>
        <v>0</v>
      </c>
      <c r="K88" s="149"/>
      <c r="L88" s="149"/>
      <c r="M88" s="149"/>
    </row>
    <row r="89" spans="2:10" ht="17.25" thickBot="1">
      <c r="B89" s="33" t="s">
        <v>460</v>
      </c>
      <c r="C89" s="81">
        <f>'Таблица  1'!C36</f>
        <v>251894</v>
      </c>
      <c r="D89" s="81">
        <f>'Таблица  1'!D36</f>
        <v>221750</v>
      </c>
      <c r="E89" s="81">
        <f>'Таблица  1'!E36</f>
        <v>221750</v>
      </c>
      <c r="H89" s="87"/>
      <c r="I89" s="87"/>
      <c r="J89" s="87"/>
    </row>
    <row r="90" spans="2:10" ht="17.25" thickBot="1">
      <c r="B90" s="33" t="s">
        <v>461</v>
      </c>
      <c r="C90" s="81">
        <f>'Таблица  1'!C43</f>
        <v>162430</v>
      </c>
      <c r="D90" s="81">
        <f>'Таблица  1'!D43</f>
        <v>135010</v>
      </c>
      <c r="E90" s="81">
        <f>'Таблица  1'!E43</f>
        <v>135010</v>
      </c>
      <c r="H90" s="87"/>
      <c r="I90" s="87"/>
      <c r="J90" s="87"/>
    </row>
    <row r="91" spans="2:14" ht="17.25" thickBot="1">
      <c r="B91" s="33" t="s">
        <v>462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13476974</v>
      </c>
      <c r="I91" s="88">
        <f>D83+D84+D85+D86+D87+D89+D90+D91+D92+D93+D94+D95+D96+D97</f>
        <v>14240730</v>
      </c>
      <c r="J91" s="88">
        <f>E83+E84+E85+E86+E87+E89+E90+E91+E92+E93+E94+E95+E96+E97</f>
        <v>15620200</v>
      </c>
      <c r="K91" s="61" t="s">
        <v>418</v>
      </c>
      <c r="L91" s="61"/>
      <c r="M91" s="61"/>
      <c r="N91" s="61"/>
    </row>
    <row r="92" spans="2:14" ht="17.25" thickBot="1">
      <c r="B92" s="33" t="s">
        <v>463</v>
      </c>
      <c r="C92" s="81">
        <f>'Таблица  1'!C38</f>
        <v>108000</v>
      </c>
      <c r="D92" s="81">
        <f>'Таблица  1'!D38</f>
        <v>0</v>
      </c>
      <c r="E92" s="81">
        <f>'Таблица  1'!E38</f>
        <v>0</v>
      </c>
      <c r="H92" s="89">
        <f>C99+C116+C133+C151</f>
        <v>13476974</v>
      </c>
      <c r="I92" s="89">
        <f>D99+D116+D133+D151</f>
        <v>14240730</v>
      </c>
      <c r="J92" s="89">
        <f>E99+E116+E133+E151</f>
        <v>15620200</v>
      </c>
      <c r="K92" s="61" t="s">
        <v>417</v>
      </c>
      <c r="L92" s="61"/>
      <c r="M92" s="61"/>
      <c r="N92" s="61"/>
    </row>
    <row r="93" spans="2:14" ht="17.25" thickBot="1">
      <c r="B93" s="33" t="s">
        <v>464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465</v>
      </c>
      <c r="C94" s="81">
        <f>'Таблица  1'!C40</f>
        <v>32680</v>
      </c>
      <c r="D94" s="81">
        <f>'Таблица  1'!D40</f>
        <v>33970</v>
      </c>
      <c r="E94" s="81">
        <f>'Таблица  1'!E40</f>
        <v>35220</v>
      </c>
    </row>
    <row r="95" spans="2:5" ht="17.25" thickBot="1">
      <c r="B95" s="33" t="s">
        <v>466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467</v>
      </c>
      <c r="C96" s="81">
        <f>'Таблица  1'!C46</f>
        <v>2085690</v>
      </c>
      <c r="D96" s="81">
        <f>'Таблица  1'!D46</f>
        <v>1967790</v>
      </c>
      <c r="E96" s="81">
        <f>'Таблица  1'!E46</f>
        <v>1967790</v>
      </c>
    </row>
    <row r="97" spans="2:5" ht="33.75" thickBot="1">
      <c r="B97" s="33" t="s">
        <v>468</v>
      </c>
      <c r="C97" s="81">
        <f>'Таблица  1'!C41</f>
        <v>720</v>
      </c>
      <c r="D97" s="81">
        <f>'Таблица  1'!D41</f>
        <v>720</v>
      </c>
      <c r="E97" s="81">
        <f>'Таблица  1'!E41</f>
        <v>720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13203076</v>
      </c>
      <c r="D99" s="116">
        <f>'Таблица  1'!D51</f>
        <v>14240730</v>
      </c>
      <c r="E99" s="116">
        <f>'Таблица  1'!E51</f>
        <v>15620200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9456150</v>
      </c>
      <c r="D101" s="81">
        <f>'Таблица  1'!D52</f>
        <v>10457560</v>
      </c>
      <c r="E101" s="81">
        <f>'Таблица  1'!E52</f>
        <v>11764750</v>
      </c>
    </row>
    <row r="102" spans="2:5" ht="17.25" thickBot="1">
      <c r="B102" s="33" t="s">
        <v>469</v>
      </c>
      <c r="C102" s="81">
        <f>'Таблица  1'!C53</f>
        <v>31140</v>
      </c>
      <c r="D102" s="81">
        <f>'Таблица  1'!D53</f>
        <v>32700</v>
      </c>
      <c r="E102" s="81">
        <f>'Таблица  1'!E53</f>
        <v>34170</v>
      </c>
    </row>
    <row r="103" spans="2:5" ht="17.25" thickBot="1">
      <c r="B103" s="33" t="s">
        <v>470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506</v>
      </c>
      <c r="C104" s="81">
        <f>'Таблица  1'!C55</f>
        <v>1319950</v>
      </c>
      <c r="D104" s="81">
        <f>'Таблица  1'!D55</f>
        <v>1391230</v>
      </c>
      <c r="E104" s="81">
        <f>'Таблица  1'!E55</f>
        <v>1460790</v>
      </c>
    </row>
    <row r="105" spans="2:5" ht="16.5">
      <c r="B105" s="74" t="s">
        <v>471</v>
      </c>
      <c r="C105" s="130">
        <f>'Таблица  1'!C57</f>
        <v>0</v>
      </c>
      <c r="D105" s="130">
        <f>'Таблица  1'!D57</f>
        <v>0</v>
      </c>
      <c r="E105" s="130">
        <f>'Таблица  1'!E57</f>
        <v>0</v>
      </c>
    </row>
    <row r="106" spans="2:5" ht="17.25" thickBot="1">
      <c r="B106" s="33" t="s">
        <v>396</v>
      </c>
      <c r="C106" s="131"/>
      <c r="D106" s="131"/>
      <c r="E106" s="131"/>
    </row>
    <row r="107" spans="2:5" ht="17.25" thickBot="1">
      <c r="B107" s="33" t="s">
        <v>472</v>
      </c>
      <c r="C107" s="81">
        <f>'Таблица  1'!C56</f>
        <v>242116</v>
      </c>
      <c r="D107" s="81">
        <f>'Таблица  1'!D56</f>
        <v>221750</v>
      </c>
      <c r="E107" s="81">
        <f>'Таблица  1'!E56</f>
        <v>221750</v>
      </c>
    </row>
    <row r="108" spans="2:5" ht="17.25" thickBot="1">
      <c r="B108" s="33" t="s">
        <v>473</v>
      </c>
      <c r="C108" s="81">
        <f>'Таблица  1'!C63</f>
        <v>152530</v>
      </c>
      <c r="D108" s="81">
        <f>'Таблица  1'!D63</f>
        <v>135010</v>
      </c>
      <c r="E108" s="81">
        <f>'Таблица  1'!E63</f>
        <v>135010</v>
      </c>
    </row>
    <row r="109" spans="2:5" ht="17.25" thickBot="1">
      <c r="B109" s="33" t="s">
        <v>474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475</v>
      </c>
      <c r="C110" s="81">
        <f>'Таблица  1'!C58</f>
        <v>0</v>
      </c>
      <c r="D110" s="81">
        <f>'Таблица  1'!D58</f>
        <v>0</v>
      </c>
      <c r="E110" s="81">
        <f>'Таблица  1'!E58</f>
        <v>0</v>
      </c>
    </row>
    <row r="111" spans="2:5" ht="17.25" thickBot="1">
      <c r="B111" s="33" t="s">
        <v>476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477</v>
      </c>
      <c r="C112" s="81">
        <f>'Таблица  1'!C60</f>
        <v>32680</v>
      </c>
      <c r="D112" s="81">
        <f>'Таблица  1'!D60</f>
        <v>33970</v>
      </c>
      <c r="E112" s="81">
        <f>'Таблица  1'!E60</f>
        <v>35220</v>
      </c>
    </row>
    <row r="113" spans="2:5" ht="17.25" thickBot="1">
      <c r="B113" s="33" t="s">
        <v>478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479</v>
      </c>
      <c r="C114" s="81">
        <f>'Таблица  1'!C66</f>
        <v>1967790</v>
      </c>
      <c r="D114" s="81">
        <f>'Таблица  1'!D66</f>
        <v>1967790</v>
      </c>
      <c r="E114" s="81">
        <f>'Таблица  1'!E66</f>
        <v>1967790</v>
      </c>
    </row>
    <row r="115" spans="2:5" ht="33.75" thickBot="1">
      <c r="B115" s="33" t="s">
        <v>480</v>
      </c>
      <c r="C115" s="81">
        <f>'Таблица  1'!C61</f>
        <v>720</v>
      </c>
      <c r="D115" s="81">
        <f>'Таблица  1'!D61</f>
        <v>720</v>
      </c>
      <c r="E115" s="81">
        <f>'Таблица  1'!E61</f>
        <v>720</v>
      </c>
    </row>
    <row r="116" spans="2:5" ht="18" thickBot="1">
      <c r="B116" s="114" t="s">
        <v>401</v>
      </c>
      <c r="C116" s="116">
        <f>'Таблица  1'!C71</f>
        <v>273898</v>
      </c>
      <c r="D116" s="116">
        <f>'Таблица  1'!D71</f>
        <v>0</v>
      </c>
      <c r="E116" s="116">
        <f>'Таблица  1'!E71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469</v>
      </c>
      <c r="C119" s="81">
        <f>'Таблица  1'!C73</f>
        <v>28320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470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506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471</v>
      </c>
      <c r="C122" s="130">
        <f>'Таблица  1'!C77</f>
        <v>0</v>
      </c>
      <c r="D122" s="130">
        <f>'Таблица  1'!D77</f>
        <v>0</v>
      </c>
      <c r="E122" s="130">
        <f>'Таблица  1'!E77</f>
        <v>0</v>
      </c>
    </row>
    <row r="123" spans="2:5" ht="17.25" thickBot="1">
      <c r="B123" s="33" t="s">
        <v>396</v>
      </c>
      <c r="C123" s="131"/>
      <c r="D123" s="131"/>
      <c r="E123" s="131"/>
    </row>
    <row r="124" spans="2:5" ht="17.25" thickBot="1">
      <c r="B124" s="33" t="s">
        <v>472</v>
      </c>
      <c r="C124" s="81">
        <f>'Таблица  1'!C76</f>
        <v>9778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473</v>
      </c>
      <c r="C125" s="81">
        <f>'Таблица  1'!C83</f>
        <v>9900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474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475</v>
      </c>
      <c r="C127" s="81">
        <f>'Таблица  1'!C78</f>
        <v>108000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476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477</v>
      </c>
      <c r="C129" s="81">
        <f>'Таблица  1'!C80</f>
        <v>0</v>
      </c>
      <c r="D129" s="81">
        <f>'Таблица  1'!D80</f>
        <v>0</v>
      </c>
      <c r="E129" s="81">
        <f>'Таблица  1'!E80</f>
        <v>0</v>
      </c>
    </row>
    <row r="130" spans="2:5" ht="17.25" thickBot="1">
      <c r="B130" s="33" t="s">
        <v>478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479</v>
      </c>
      <c r="C131" s="81">
        <f>'Таблица  1'!C86</f>
        <v>117900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480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426</v>
      </c>
      <c r="C133" s="142">
        <f>'Таблица  1'!C91</f>
        <v>0</v>
      </c>
      <c r="D133" s="142">
        <f>'Таблица  1'!D91</f>
        <v>0</v>
      </c>
      <c r="E133" s="142">
        <f>'Таблица  1'!E91</f>
        <v>0</v>
      </c>
    </row>
    <row r="134" spans="2:5" ht="18" thickBot="1">
      <c r="B134" s="115" t="s">
        <v>425</v>
      </c>
      <c r="C134" s="143"/>
      <c r="D134" s="143"/>
      <c r="E134" s="143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0</v>
      </c>
      <c r="D136" s="81">
        <f>'Таблица  1'!D92</f>
        <v>0</v>
      </c>
      <c r="E136" s="81">
        <f>'Таблица  1'!E92</f>
        <v>0</v>
      </c>
    </row>
    <row r="137" spans="2:5" ht="17.25" thickBot="1">
      <c r="B137" s="33" t="s">
        <v>469</v>
      </c>
      <c r="C137" s="81">
        <f>'Таблица  1'!C93</f>
        <v>0</v>
      </c>
      <c r="D137" s="81">
        <f>'Таблица  1'!D93</f>
        <v>0</v>
      </c>
      <c r="E137" s="81">
        <f>'Таблица  1'!E93</f>
        <v>0</v>
      </c>
    </row>
    <row r="138" spans="2:5" ht="17.25" thickBot="1">
      <c r="B138" s="33" t="s">
        <v>470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506</v>
      </c>
      <c r="C139" s="81">
        <f>'Таблица  1'!C95</f>
        <v>0</v>
      </c>
      <c r="D139" s="81">
        <f>'Таблица  1'!D95</f>
        <v>0</v>
      </c>
      <c r="E139" s="81">
        <f>'Таблица  1'!E95</f>
        <v>0</v>
      </c>
    </row>
    <row r="140" spans="2:5" ht="16.5">
      <c r="B140" s="74" t="s">
        <v>471</v>
      </c>
      <c r="C140" s="130">
        <f>'Таблица  1'!C97</f>
        <v>0</v>
      </c>
      <c r="D140" s="130">
        <f>'Таблица  1'!D97</f>
        <v>0</v>
      </c>
      <c r="E140" s="130">
        <f>'Таблица  1'!E97</f>
        <v>0</v>
      </c>
    </row>
    <row r="141" spans="2:5" ht="17.25" thickBot="1">
      <c r="B141" s="33" t="s">
        <v>396</v>
      </c>
      <c r="C141" s="131"/>
      <c r="D141" s="131"/>
      <c r="E141" s="131"/>
    </row>
    <row r="142" spans="2:5" ht="17.25" thickBot="1">
      <c r="B142" s="33" t="s">
        <v>472</v>
      </c>
      <c r="C142" s="81">
        <f>'Таблица  1'!C96</f>
        <v>0</v>
      </c>
      <c r="D142" s="81">
        <f>'Таблица  1'!D96</f>
        <v>0</v>
      </c>
      <c r="E142" s="81">
        <f>'Таблица  1'!E96</f>
        <v>0</v>
      </c>
    </row>
    <row r="143" spans="2:5" ht="17.25" thickBot="1">
      <c r="B143" s="33" t="s">
        <v>473</v>
      </c>
      <c r="C143" s="81">
        <f>'Таблица  1'!C103</f>
        <v>0</v>
      </c>
      <c r="D143" s="81">
        <f>'Таблица  1'!D103</f>
        <v>0</v>
      </c>
      <c r="E143" s="81">
        <f>'Таблица  1'!E103</f>
        <v>0</v>
      </c>
    </row>
    <row r="144" spans="2:5" ht="17.25" thickBot="1">
      <c r="B144" s="33" t="s">
        <v>474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475</v>
      </c>
      <c r="C145" s="81">
        <f>'Таблица  1'!C98</f>
        <v>0</v>
      </c>
      <c r="D145" s="81">
        <f>'Таблица  1'!D98</f>
        <v>0</v>
      </c>
      <c r="E145" s="81">
        <f>'Таблица  1'!E98</f>
        <v>0</v>
      </c>
    </row>
    <row r="146" spans="2:5" ht="17.25" thickBot="1">
      <c r="B146" s="33" t="s">
        <v>476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477</v>
      </c>
      <c r="C147" s="81">
        <f>'Таблица  1'!C100</f>
        <v>0</v>
      </c>
      <c r="D147" s="81">
        <f>'Таблица  1'!D100</f>
        <v>0</v>
      </c>
      <c r="E147" s="81">
        <f>'Таблица  1'!E100</f>
        <v>0</v>
      </c>
    </row>
    <row r="148" spans="2:5" ht="17.25" thickBot="1">
      <c r="B148" s="33" t="s">
        <v>478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479</v>
      </c>
      <c r="C149" s="81">
        <f>'Таблица  1'!C106</f>
        <v>0</v>
      </c>
      <c r="D149" s="81">
        <f>'Таблица  1'!D106</f>
        <v>0</v>
      </c>
      <c r="E149" s="81">
        <f>'Таблица  1'!E106</f>
        <v>0</v>
      </c>
    </row>
    <row r="150" spans="2:5" ht="33.75" thickBot="1">
      <c r="B150" s="33" t="s">
        <v>480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40" t="s">
        <v>453</v>
      </c>
      <c r="C151" s="137">
        <f>'Таблица  1'!C111</f>
        <v>0</v>
      </c>
      <c r="D151" s="137">
        <f>'Таблица  1'!D111</f>
        <v>0</v>
      </c>
      <c r="E151" s="137">
        <f>'Таблица  1'!E111</f>
        <v>0</v>
      </c>
    </row>
    <row r="152" spans="2:5" ht="12.75" customHeight="1">
      <c r="B152" s="141"/>
      <c r="C152" s="138"/>
      <c r="D152" s="138"/>
      <c r="E152" s="138"/>
    </row>
    <row r="153" spans="2:5" ht="3" customHeight="1" thickBot="1">
      <c r="B153" s="111"/>
      <c r="C153" s="139"/>
      <c r="D153" s="139"/>
      <c r="E153" s="139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469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470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506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471</v>
      </c>
      <c r="C159" s="130">
        <f>'Таблица  1'!C117</f>
        <v>0</v>
      </c>
      <c r="D159" s="130">
        <f>'Таблица  1'!D117</f>
        <v>0</v>
      </c>
      <c r="E159" s="130">
        <f>'Таблица  1'!E117</f>
        <v>0</v>
      </c>
    </row>
    <row r="160" spans="2:5" ht="17.25" thickBot="1">
      <c r="B160" s="33" t="s">
        <v>396</v>
      </c>
      <c r="C160" s="131"/>
      <c r="D160" s="131"/>
      <c r="E160" s="131"/>
    </row>
    <row r="161" spans="2:5" ht="17.25" thickBot="1">
      <c r="B161" s="33" t="s">
        <v>472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473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474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475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476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477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478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479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480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508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507</v>
      </c>
      <c r="C171" s="110">
        <f>'Таблица  1'!C132</f>
        <v>0</v>
      </c>
      <c r="D171" s="110">
        <f>'Таблица  1'!D132</f>
        <v>0</v>
      </c>
      <c r="E171" s="110">
        <f>'Таблица  1'!E132</f>
        <v>0</v>
      </c>
    </row>
    <row r="172" spans="2:3" ht="16.5">
      <c r="B172" s="29"/>
      <c r="C172" s="37"/>
    </row>
    <row r="173" spans="2:3" ht="16.5">
      <c r="B173" s="36" t="s">
        <v>532</v>
      </c>
      <c r="C173" s="37" t="s">
        <v>555</v>
      </c>
    </row>
    <row r="174" spans="2:3" ht="13.5" customHeight="1">
      <c r="B174" s="38" t="s">
        <v>404</v>
      </c>
      <c r="C174" s="37"/>
    </row>
    <row r="175" spans="2:3" ht="15">
      <c r="B175" s="39" t="s">
        <v>557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535</v>
      </c>
      <c r="C178" s="37" t="s">
        <v>556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 4 год</v>
      </c>
      <c r="C180" s="40"/>
    </row>
    <row r="181" spans="2:3" ht="12.75">
      <c r="B181" s="39"/>
      <c r="C181" s="40"/>
    </row>
    <row r="182" spans="2:3" ht="16.5">
      <c r="B182" s="36" t="s">
        <v>533</v>
      </c>
      <c r="C182" s="37" t="str">
        <f>C178</f>
        <v>Т. С. Дидык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536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495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491</v>
      </c>
      <c r="C1" s="37"/>
      <c r="D1" s="78" t="s">
        <v>486</v>
      </c>
    </row>
    <row r="2" spans="1:4" ht="16.5">
      <c r="A2" s="40"/>
      <c r="B2" s="36" t="s">
        <v>490</v>
      </c>
      <c r="C2" s="37"/>
      <c r="D2" s="78" t="s">
        <v>487</v>
      </c>
    </row>
    <row r="3" spans="1:4" ht="16.5">
      <c r="A3" s="40"/>
      <c r="B3" s="36" t="s">
        <v>492</v>
      </c>
      <c r="C3" s="37"/>
      <c r="D3" s="78"/>
    </row>
    <row r="4" spans="1:4" ht="16.5">
      <c r="A4" s="40"/>
      <c r="B4" s="36" t="s">
        <v>493</v>
      </c>
      <c r="C4" s="37"/>
      <c r="D4" s="78" t="s">
        <v>489</v>
      </c>
    </row>
    <row r="5" spans="1:4" ht="16.5">
      <c r="A5" s="40"/>
      <c r="B5" s="36" t="s">
        <v>494</v>
      </c>
      <c r="C5" s="37"/>
      <c r="D5" s="78" t="s">
        <v>488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454</v>
      </c>
      <c r="C10" s="125"/>
      <c r="D10" s="125"/>
      <c r="E10" s="125"/>
    </row>
    <row r="11" spans="1:3" ht="16.5">
      <c r="A11" s="40"/>
      <c r="B11" s="125"/>
      <c r="C11" s="201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27"/>
      <c r="D15" s="128"/>
      <c r="E15" s="129"/>
    </row>
    <row r="16" spans="2:5" ht="33.75" customHeight="1" thickBot="1">
      <c r="B16" s="33" t="s">
        <v>350</v>
      </c>
      <c r="C16" s="127" t="s">
        <v>351</v>
      </c>
      <c r="D16" s="128"/>
      <c r="E16" s="129"/>
    </row>
    <row r="17" spans="2:5" ht="37.5" customHeight="1" thickBot="1">
      <c r="B17" s="33" t="s">
        <v>352</v>
      </c>
      <c r="C17" s="127"/>
      <c r="D17" s="128"/>
      <c r="E17" s="129"/>
    </row>
    <row r="18" spans="2:5" ht="17.25" customHeight="1" thickBot="1">
      <c r="B18" s="33" t="s">
        <v>353</v>
      </c>
      <c r="C18" s="127" t="s">
        <v>354</v>
      </c>
      <c r="D18" s="128"/>
      <c r="E18" s="129"/>
    </row>
    <row r="19" spans="2:5" ht="17.25" thickBot="1">
      <c r="B19" s="33" t="s">
        <v>355</v>
      </c>
      <c r="C19" s="127" t="s">
        <v>356</v>
      </c>
      <c r="D19" s="128"/>
      <c r="E19" s="129"/>
    </row>
    <row r="20" spans="2:5" ht="33.75" thickBot="1">
      <c r="B20" s="33" t="s">
        <v>357</v>
      </c>
      <c r="C20" s="127" t="s">
        <v>358</v>
      </c>
      <c r="D20" s="128"/>
      <c r="E20" s="129"/>
    </row>
    <row r="21" spans="2:5" ht="33.75" customHeight="1" thickBot="1">
      <c r="B21" s="33" t="s">
        <v>359</v>
      </c>
      <c r="C21" s="127" t="s">
        <v>455</v>
      </c>
      <c r="D21" s="128"/>
      <c r="E21" s="129"/>
    </row>
    <row r="22" spans="2:3" ht="16.5">
      <c r="B22" s="190"/>
      <c r="C22" s="191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27"/>
      <c r="D25" s="128"/>
      <c r="E25" s="129"/>
    </row>
    <row r="26" spans="2:5" ht="16.5" customHeight="1">
      <c r="B26" s="152" t="s">
        <v>362</v>
      </c>
      <c r="C26" s="195"/>
      <c r="D26" s="196"/>
      <c r="E26" s="197"/>
    </row>
    <row r="27" spans="2:5" ht="16.5">
      <c r="B27" s="175"/>
      <c r="C27" s="192"/>
      <c r="D27" s="193"/>
      <c r="E27" s="194"/>
    </row>
    <row r="28" spans="2:5" ht="16.5">
      <c r="B28" s="175"/>
      <c r="C28" s="192"/>
      <c r="D28" s="193"/>
      <c r="E28" s="194"/>
    </row>
    <row r="29" spans="2:5" ht="16.5">
      <c r="B29" s="175"/>
      <c r="C29" s="192"/>
      <c r="D29" s="193"/>
      <c r="E29" s="194"/>
    </row>
    <row r="30" spans="2:5" ht="16.5">
      <c r="B30" s="175"/>
      <c r="C30" s="192"/>
      <c r="D30" s="193"/>
      <c r="E30" s="194"/>
    </row>
    <row r="31" spans="2:5" ht="17.25" thickBot="1">
      <c r="B31" s="153"/>
      <c r="C31" s="198"/>
      <c r="D31" s="199"/>
      <c r="E31" s="200"/>
    </row>
    <row r="32" spans="2:5" ht="20.25" customHeight="1">
      <c r="B32" s="152" t="s">
        <v>363</v>
      </c>
      <c r="C32" s="169">
        <v>0</v>
      </c>
      <c r="D32" s="170"/>
      <c r="E32" s="171"/>
    </row>
    <row r="33" spans="2:5" ht="30.75" customHeight="1" thickBot="1">
      <c r="B33" s="153"/>
      <c r="C33" s="172"/>
      <c r="D33" s="173"/>
      <c r="E33" s="174"/>
    </row>
    <row r="34" spans="2:5" ht="12.75" customHeight="1">
      <c r="B34" s="152" t="s">
        <v>364</v>
      </c>
      <c r="C34" s="169">
        <v>0</v>
      </c>
      <c r="D34" s="170"/>
      <c r="E34" s="171"/>
    </row>
    <row r="35" spans="2:5" ht="39.75" customHeight="1" thickBot="1">
      <c r="B35" s="153"/>
      <c r="C35" s="172"/>
      <c r="D35" s="173"/>
      <c r="E35" s="174"/>
    </row>
    <row r="36" spans="2:5" ht="12.75" customHeight="1">
      <c r="B36" s="152" t="s">
        <v>365</v>
      </c>
      <c r="C36" s="163">
        <v>0</v>
      </c>
      <c r="D36" s="164"/>
      <c r="E36" s="165"/>
    </row>
    <row r="37" spans="2:5" ht="12.75" customHeight="1">
      <c r="B37" s="175"/>
      <c r="C37" s="176"/>
      <c r="D37" s="177"/>
      <c r="E37" s="178"/>
    </row>
    <row r="38" spans="2:5" ht="28.5" customHeight="1" thickBot="1">
      <c r="B38" s="153"/>
      <c r="C38" s="166"/>
      <c r="D38" s="167"/>
      <c r="E38" s="168"/>
    </row>
    <row r="39" spans="2:5" ht="12.75" customHeight="1">
      <c r="B39" s="154" t="s">
        <v>366</v>
      </c>
      <c r="C39" s="169">
        <v>0</v>
      </c>
      <c r="D39" s="170"/>
      <c r="E39" s="171"/>
    </row>
    <row r="40" spans="2:5" ht="39" customHeight="1" thickBot="1">
      <c r="B40" s="156"/>
      <c r="C40" s="172"/>
      <c r="D40" s="173"/>
      <c r="E40" s="174"/>
    </row>
    <row r="41" spans="2:5" ht="12.75" customHeight="1">
      <c r="B41" s="152" t="s">
        <v>367</v>
      </c>
      <c r="C41" s="169">
        <v>0</v>
      </c>
      <c r="D41" s="170"/>
      <c r="E41" s="171"/>
    </row>
    <row r="42" spans="2:5" ht="39" customHeight="1" thickBot="1">
      <c r="B42" s="153"/>
      <c r="C42" s="172"/>
      <c r="D42" s="173"/>
      <c r="E42" s="174"/>
    </row>
    <row r="43" spans="2:5" ht="12.75" customHeight="1">
      <c r="B43" s="152" t="s">
        <v>368</v>
      </c>
      <c r="C43" s="169">
        <v>0</v>
      </c>
      <c r="D43" s="170"/>
      <c r="E43" s="171"/>
    </row>
    <row r="44" spans="2:5" ht="24" customHeight="1" thickBot="1">
      <c r="B44" s="153"/>
      <c r="C44" s="172"/>
      <c r="D44" s="173"/>
      <c r="E44" s="174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2" t="s">
        <v>370</v>
      </c>
      <c r="C48" s="169" t="s">
        <v>481</v>
      </c>
      <c r="D48" s="170"/>
      <c r="E48" s="171"/>
    </row>
    <row r="49" spans="2:5" ht="13.5" customHeight="1" thickBot="1">
      <c r="B49" s="153"/>
      <c r="C49" s="172"/>
      <c r="D49" s="173"/>
      <c r="E49" s="174"/>
    </row>
    <row r="50" spans="2:5" ht="17.25" thickBot="1">
      <c r="B50" s="33" t="s">
        <v>371</v>
      </c>
      <c r="C50" s="132">
        <f>'Таблица  1'!C5</f>
        <v>16074699.16</v>
      </c>
      <c r="D50" s="133"/>
      <c r="E50" s="134"/>
    </row>
    <row r="51" spans="2:5" ht="17.25" thickBot="1">
      <c r="B51" s="33" t="s">
        <v>372</v>
      </c>
      <c r="C51" s="132"/>
      <c r="D51" s="133"/>
      <c r="E51" s="134"/>
    </row>
    <row r="52" spans="2:5" ht="33.75" thickBot="1">
      <c r="B52" s="33" t="s">
        <v>373</v>
      </c>
      <c r="C52" s="132">
        <f>'Таблица  1'!C7</f>
        <v>22065835.26</v>
      </c>
      <c r="D52" s="133"/>
      <c r="E52" s="134"/>
    </row>
    <row r="53" spans="2:5" ht="17.25" thickBot="1">
      <c r="B53" s="33" t="s">
        <v>374</v>
      </c>
      <c r="C53" s="132"/>
      <c r="D53" s="133"/>
      <c r="E53" s="134"/>
    </row>
    <row r="54" spans="2:5" ht="17.25" thickBot="1">
      <c r="B54" s="33" t="s">
        <v>375</v>
      </c>
      <c r="C54" s="132">
        <f>'Таблица  1'!C8</f>
        <v>15210664.77</v>
      </c>
      <c r="D54" s="133"/>
      <c r="E54" s="134"/>
    </row>
    <row r="55" spans="2:5" ht="33.75" thickBot="1">
      <c r="B55" s="33" t="s">
        <v>376</v>
      </c>
      <c r="C55" s="132">
        <f>'Таблица  1'!C9</f>
        <v>3422924.19</v>
      </c>
      <c r="D55" s="133"/>
      <c r="E55" s="134"/>
    </row>
    <row r="56" spans="2:5" ht="17.25" thickBot="1">
      <c r="B56" s="33" t="s">
        <v>374</v>
      </c>
      <c r="C56" s="132"/>
      <c r="D56" s="133"/>
      <c r="E56" s="134"/>
    </row>
    <row r="57" spans="2:5" ht="33.75" thickBot="1">
      <c r="B57" s="33" t="s">
        <v>377</v>
      </c>
      <c r="C57" s="132">
        <f>'Таблица  1'!C10</f>
        <v>550642.69</v>
      </c>
      <c r="D57" s="133"/>
      <c r="E57" s="134"/>
    </row>
    <row r="58" spans="2:5" ht="17.25" thickBot="1">
      <c r="B58" s="33" t="s">
        <v>378</v>
      </c>
      <c r="C58" s="132">
        <f>'Таблица  1'!C11</f>
        <v>13465.71</v>
      </c>
      <c r="D58" s="133"/>
      <c r="E58" s="134"/>
    </row>
    <row r="59" spans="2:5" ht="17.25" thickBot="1">
      <c r="B59" s="33" t="s">
        <v>372</v>
      </c>
      <c r="C59" s="132"/>
      <c r="D59" s="133"/>
      <c r="E59" s="134"/>
    </row>
    <row r="60" spans="2:5" ht="17.25" thickBot="1">
      <c r="B60" s="33" t="s">
        <v>379</v>
      </c>
      <c r="C60" s="132">
        <f>'Таблица  1'!C13</f>
        <v>0</v>
      </c>
      <c r="D60" s="133"/>
      <c r="E60" s="134"/>
    </row>
    <row r="61" spans="2:5" ht="17.25" thickBot="1">
      <c r="B61" s="33" t="s">
        <v>380</v>
      </c>
      <c r="C61" s="132">
        <f>'Таблица  1'!C14</f>
        <v>13465.71</v>
      </c>
      <c r="D61" s="133"/>
      <c r="E61" s="134"/>
    </row>
    <row r="62" spans="2:5" ht="17.25" thickBot="1">
      <c r="B62" s="33" t="s">
        <v>381</v>
      </c>
      <c r="C62" s="132">
        <f>'Таблица  1'!C15</f>
        <v>0</v>
      </c>
      <c r="D62" s="133"/>
      <c r="E62" s="134"/>
    </row>
    <row r="63" spans="2:5" ht="17.25" thickBot="1">
      <c r="B63" s="33" t="s">
        <v>372</v>
      </c>
      <c r="C63" s="132"/>
      <c r="D63" s="133"/>
      <c r="E63" s="134"/>
    </row>
    <row r="64" spans="2:5" ht="17.25" thickBot="1">
      <c r="B64" s="33" t="s">
        <v>382</v>
      </c>
      <c r="C64" s="132">
        <f>'Таблица  1'!C17</f>
        <v>0</v>
      </c>
      <c r="D64" s="133"/>
      <c r="E64" s="134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4" t="s">
        <v>370</v>
      </c>
      <c r="C68" s="146" t="s">
        <v>481</v>
      </c>
      <c r="D68" s="147"/>
      <c r="E68" s="148"/>
    </row>
    <row r="69" spans="2:5" ht="15" customHeight="1" thickBot="1">
      <c r="B69" s="155"/>
      <c r="C69" s="150" t="s">
        <v>482</v>
      </c>
      <c r="D69" s="144" t="s">
        <v>483</v>
      </c>
      <c r="E69" s="145"/>
    </row>
    <row r="70" spans="2:5" ht="18.75" customHeight="1" thickBot="1">
      <c r="B70" s="156"/>
      <c r="C70" s="151"/>
      <c r="D70" s="79" t="s">
        <v>485</v>
      </c>
      <c r="E70" s="80" t="s">
        <v>484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13476974</v>
      </c>
      <c r="D72" s="81">
        <f>'Таблица  1'!D20</f>
        <v>14240730</v>
      </c>
      <c r="E72" s="81">
        <f>'Таблица  1'!E20</f>
        <v>15620200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13203076</v>
      </c>
      <c r="D74" s="81">
        <f>'Таблица  1'!D21</f>
        <v>14240730</v>
      </c>
      <c r="E74" s="81">
        <f>'Таблица  1'!E21</f>
        <v>15620200</v>
      </c>
    </row>
    <row r="75" spans="2:5" ht="17.25" thickBot="1">
      <c r="B75" s="33" t="s">
        <v>388</v>
      </c>
      <c r="C75" s="81">
        <f>'Таблица  1'!C22</f>
        <v>273898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0">
        <f>'Таблица  1'!C25</f>
        <v>0</v>
      </c>
      <c r="D77" s="130">
        <f>'Таблица  1'!D25</f>
        <v>0</v>
      </c>
      <c r="E77" s="130">
        <f>'Таблица  1'!E25</f>
        <v>0</v>
      </c>
    </row>
    <row r="78" spans="2:5" ht="33">
      <c r="B78" s="74" t="s">
        <v>391</v>
      </c>
      <c r="C78" s="135"/>
      <c r="D78" s="135"/>
      <c r="E78" s="135"/>
    </row>
    <row r="79" spans="2:5" ht="17.25" thickBot="1">
      <c r="B79" s="33" t="s">
        <v>392</v>
      </c>
      <c r="C79" s="136"/>
      <c r="D79" s="136"/>
      <c r="E79" s="136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13476974</v>
      </c>
      <c r="D81" s="81">
        <f>'Таблица  1'!D30</f>
        <v>14240730</v>
      </c>
      <c r="E81" s="81">
        <f>'Таблица  1'!E30</f>
        <v>15620200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9456150</v>
      </c>
      <c r="D83" s="81">
        <f>'Таблица  1'!D32</f>
        <v>10457560</v>
      </c>
      <c r="E83" s="81">
        <f>'Таблица  1'!E32</f>
        <v>11764750</v>
      </c>
    </row>
    <row r="84" spans="2:5" ht="17.25" thickBot="1">
      <c r="B84" s="33" t="s">
        <v>456</v>
      </c>
      <c r="C84" s="81">
        <f>'Таблица  1'!C33</f>
        <v>59460</v>
      </c>
      <c r="D84" s="81">
        <f>'Таблица  1'!D33</f>
        <v>32700</v>
      </c>
      <c r="E84" s="81">
        <f>'Таблица  1'!E33</f>
        <v>34170</v>
      </c>
    </row>
    <row r="85" spans="2:5" ht="17.25" thickBot="1">
      <c r="B85" s="33" t="s">
        <v>457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458</v>
      </c>
      <c r="C86" s="81">
        <f>'Таблица  1'!C35</f>
        <v>1319950</v>
      </c>
      <c r="D86" s="81">
        <f>'Таблица  1'!D35</f>
        <v>1391230</v>
      </c>
      <c r="E86" s="81">
        <f>'Таблица  1'!E35</f>
        <v>1460790</v>
      </c>
    </row>
    <row r="87" spans="2:5" ht="16.5">
      <c r="B87" s="74" t="s">
        <v>459</v>
      </c>
      <c r="C87" s="130">
        <f>'Таблица  1'!C37</f>
        <v>0</v>
      </c>
      <c r="D87" s="130">
        <f>'Таблица  1'!D37</f>
        <v>0</v>
      </c>
      <c r="E87" s="130">
        <f>'Таблица  1'!E37</f>
        <v>0</v>
      </c>
    </row>
    <row r="88" spans="2:5" ht="17.25" thickBot="1">
      <c r="B88" s="33" t="s">
        <v>396</v>
      </c>
      <c r="C88" s="131"/>
      <c r="D88" s="131"/>
      <c r="E88" s="131"/>
    </row>
    <row r="89" spans="2:5" ht="17.25" thickBot="1">
      <c r="B89" s="33" t="s">
        <v>460</v>
      </c>
      <c r="C89" s="81">
        <f>'Таблица  1'!C36</f>
        <v>251894</v>
      </c>
      <c r="D89" s="81">
        <f>'Таблица  1'!D36</f>
        <v>221750</v>
      </c>
      <c r="E89" s="81">
        <f>'Таблица  1'!E36</f>
        <v>221750</v>
      </c>
    </row>
    <row r="90" spans="2:5" ht="17.25" thickBot="1">
      <c r="B90" s="33" t="s">
        <v>461</v>
      </c>
      <c r="C90" s="81">
        <f>'Таблица  1'!C43</f>
        <v>162430</v>
      </c>
      <c r="D90" s="81">
        <f>'Таблица  1'!D43</f>
        <v>135010</v>
      </c>
      <c r="E90" s="81">
        <f>'Таблица  1'!E43</f>
        <v>135010</v>
      </c>
    </row>
    <row r="91" spans="2:5" ht="17.25" thickBot="1">
      <c r="B91" s="33" t="s">
        <v>462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463</v>
      </c>
      <c r="C92" s="81">
        <f>'Таблица  1'!C38</f>
        <v>108000</v>
      </c>
      <c r="D92" s="81">
        <f>'Таблица  1'!D38</f>
        <v>0</v>
      </c>
      <c r="E92" s="81">
        <f>'Таблица  1'!E38</f>
        <v>0</v>
      </c>
    </row>
    <row r="93" spans="2:5" ht="17.25" thickBot="1">
      <c r="B93" s="33" t="s">
        <v>464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465</v>
      </c>
      <c r="C94" s="81">
        <f>'Таблица  1'!C40</f>
        <v>32680</v>
      </c>
      <c r="D94" s="81">
        <f>'Таблица  1'!D40</f>
        <v>33970</v>
      </c>
      <c r="E94" s="81">
        <f>'Таблица  1'!E40</f>
        <v>35220</v>
      </c>
    </row>
    <row r="95" spans="2:5" ht="17.25" thickBot="1">
      <c r="B95" s="33" t="s">
        <v>466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467</v>
      </c>
      <c r="C96" s="81">
        <f>'Таблица  1'!C46</f>
        <v>2085690</v>
      </c>
      <c r="D96" s="81">
        <f>'Таблица  1'!D46</f>
        <v>1967790</v>
      </c>
      <c r="E96" s="81">
        <f>'Таблица  1'!E46</f>
        <v>1967790</v>
      </c>
    </row>
    <row r="97" spans="2:5" ht="33.75" thickBot="1">
      <c r="B97" s="33" t="s">
        <v>468</v>
      </c>
      <c r="C97" s="81">
        <f>'Таблица  1'!C41</f>
        <v>720</v>
      </c>
      <c r="D97" s="81">
        <f>'Таблица  1'!D41</f>
        <v>720</v>
      </c>
      <c r="E97" s="81">
        <f>'Таблица  1'!E41</f>
        <v>720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0</v>
      </c>
      <c r="D99" s="81">
        <f>'Таблица  1'!D132</f>
        <v>0</v>
      </c>
      <c r="E99" s="81">
        <f>'Таблица  1'!E132</f>
        <v>0</v>
      </c>
    </row>
    <row r="100" spans="2:3" ht="16.5">
      <c r="B100" s="29"/>
      <c r="C100" s="37"/>
    </row>
    <row r="101" spans="2:3" ht="16.5">
      <c r="B101" s="36" t="s">
        <v>422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423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424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495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2015-01-13T07:27:39Z</cp:lastPrinted>
  <dcterms:created xsi:type="dcterms:W3CDTF">2007-11-01T06:06:06Z</dcterms:created>
  <dcterms:modified xsi:type="dcterms:W3CDTF">2015-02-23T23:12:34Z</dcterms:modified>
  <cp:category/>
  <cp:version/>
  <cp:contentType/>
  <cp:contentStatus/>
</cp:coreProperties>
</file>