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<sst xmlns="http://schemas.openxmlformats.org/spreadsheetml/2006/main" count="1769" uniqueCount="562">
  <si>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</si>
  <si>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</si>
  <si>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</si>
  <si>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</si>
  <si>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</si>
  <si>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</si>
  <si>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</si>
  <si>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</si>
  <si>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</si>
  <si>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</si>
  <si>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</si>
  <si>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</si>
  <si>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</si>
  <si>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</si>
  <si>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</si>
  <si>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</si>
  <si>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</si>
  <si>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</si>
  <si>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</si>
  <si>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</si>
  <si>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</si>
  <si>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</si>
  <si>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</si>
  <si>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</si>
  <si>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</si>
  <si>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</si>
  <si>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</si>
  <si>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</si>
  <si>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</si>
  <si>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</si>
  <si>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</si>
  <si>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</si>
  <si>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</si>
  <si>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</si>
  <si>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</si>
  <si>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</si>
  <si>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</si>
  <si>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</si>
  <si>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</si>
  <si>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</si>
  <si>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</si>
  <si>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</si>
  <si>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</si>
  <si>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</si>
  <si>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</si>
  <si>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</si>
  <si>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</si>
  <si>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</si>
  <si>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</si>
  <si>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</si>
  <si>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</si>
  <si>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</si>
  <si>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</si>
  <si>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</si>
  <si>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</si>
  <si>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</si>
  <si>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</si>
  <si>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</si>
  <si>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</si>
  <si>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</si>
  <si>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</si>
  <si>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</si>
  <si>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</si>
  <si>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</si>
  <si>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</si>
  <si>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</si>
  <si>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</si>
  <si>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</si>
  <si>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</si>
  <si>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</si>
  <si>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</si>
  <si>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</si>
  <si>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</si>
  <si>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</si>
  <si>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</si>
  <si>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</si>
  <si>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</si>
  <si>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</si>
  <si>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</si>
  <si>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</si>
  <si>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</si>
  <si>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</si>
  <si>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</si>
  <si>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</si>
  <si>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</si>
  <si>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</si>
  <si>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</si>
  <si>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</si>
  <si>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</si>
  <si>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</si>
  <si>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</si>
  <si>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</si>
  <si>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</si>
  <si>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</si>
  <si>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</si>
  <si>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</si>
  <si>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</si>
  <si>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</si>
  <si>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</si>
  <si>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</si>
  <si>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</si>
  <si>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</si>
  <si>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</si>
  <si>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</si>
  <si>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</si>
  <si>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</si>
  <si>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</si>
  <si>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</si>
  <si>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</si>
  <si>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</si>
  <si>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</si>
  <si>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</si>
  <si>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</si>
  <si>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</si>
  <si>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</si>
  <si>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</si>
  <si>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</si>
  <si>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</si>
  <si>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</si>
  <si>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</si>
  <si>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</si>
  <si>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</si>
  <si>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</si>
  <si>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</si>
  <si>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</si>
  <si>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</si>
  <si>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</si>
  <si>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</si>
  <si>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</si>
  <si>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</si>
  <si>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</si>
  <si>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</si>
  <si>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</si>
  <si>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</si>
  <si>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</si>
  <si>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</si>
  <si>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</si>
  <si>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</si>
  <si>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</si>
  <si>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</si>
  <si>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</si>
  <si>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</si>
  <si>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</si>
  <si>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</si>
  <si>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</si>
  <si>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</si>
  <si>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</si>
  <si>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</si>
  <si>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</si>
  <si>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</si>
  <si>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</si>
  <si>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</si>
  <si>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</si>
  <si>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</si>
  <si>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</si>
  <si>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</si>
  <si>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</si>
  <si>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</si>
  <si>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</si>
  <si>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</si>
  <si>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</si>
  <si>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</si>
  <si>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</si>
  <si>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</si>
  <si>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</si>
  <si>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</si>
  <si>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</si>
  <si>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</si>
  <si>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</si>
  <si>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</si>
  <si>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</si>
  <si>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</si>
  <si>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</si>
  <si>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</si>
  <si>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</si>
  <si>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</si>
  <si>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</si>
  <si>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</si>
  <si>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</si>
  <si>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</si>
  <si>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</si>
  <si>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</si>
  <si>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</si>
  <si>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</si>
  <si>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</si>
  <si>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</si>
  <si>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</si>
  <si>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</si>
  <si>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</si>
  <si>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</si>
  <si>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</si>
  <si>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</si>
  <si>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</si>
  <si>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</si>
  <si>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</si>
  <si>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</si>
  <si>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</si>
  <si>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</si>
  <si>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</si>
  <si>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</si>
  <si>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</si>
  <si>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</si>
  <si>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</si>
  <si>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</si>
  <si>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</si>
  <si>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</si>
  <si>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</si>
  <si>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</si>
  <si>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</si>
  <si>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</si>
  <si>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</si>
  <si>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</si>
  <si>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</si>
  <si>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</si>
  <si>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</si>
  <si>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</si>
  <si>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</si>
  <si>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</si>
  <si>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</si>
  <si>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</si>
  <si>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</si>
  <si>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</si>
  <si>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</si>
  <si>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</si>
  <si>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</si>
  <si>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</si>
  <si>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</si>
  <si>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</si>
  <si>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</si>
  <si>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</si>
  <si>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</si>
  <si>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</si>
  <si>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</si>
  <si>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</si>
  <si>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</si>
  <si>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</si>
  <si>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</si>
  <si>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</si>
  <si>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</si>
  <si>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</si>
  <si>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</si>
  <si>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</si>
  <si>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</si>
  <si>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</si>
  <si>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</si>
  <si>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</si>
  <si>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</si>
  <si>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</si>
  <si>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</si>
  <si>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</si>
  <si>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</si>
  <si>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</si>
  <si>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</si>
  <si>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</si>
  <si>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</si>
  <si>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</si>
  <si>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</si>
  <si>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</si>
  <si>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</si>
  <si>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</si>
  <si>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</si>
  <si>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</si>
  <si>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</si>
  <si>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</si>
  <si>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</si>
  <si>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</si>
  <si>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</si>
  <si>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</si>
  <si>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</si>
  <si>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</si>
  <si>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</si>
  <si>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</si>
  <si>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</si>
  <si>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</si>
  <si>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</si>
  <si>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</si>
  <si>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</si>
  <si>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</si>
  <si>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</si>
  <si>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</si>
  <si>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</si>
  <si>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</si>
  <si>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</si>
  <si>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</si>
  <si>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</si>
  <si>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</si>
  <si>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</si>
  <si>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</si>
  <si>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</si>
  <si>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</si>
  <si>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</si>
  <si>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</si>
  <si>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</si>
  <si>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</si>
  <si>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</si>
  <si>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</si>
  <si>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</si>
  <si>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</si>
  <si>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</si>
  <si>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</si>
  <si>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</si>
  <si>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</si>
  <si>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</si>
  <si>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</si>
  <si>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</si>
  <si>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</si>
  <si>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</si>
  <si>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</si>
  <si>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</si>
  <si>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</si>
  <si>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</si>
  <si>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</si>
  <si>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</si>
  <si>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</si>
  <si>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</si>
  <si>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</si>
  <si>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</si>
  <si>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</si>
  <si>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</si>
  <si>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</si>
  <si>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</si>
  <si>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</si>
  <si>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</si>
  <si>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</si>
  <si>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</si>
  <si>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</si>
  <si>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</si>
  <si>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</si>
  <si>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</si>
  <si>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</si>
  <si>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</si>
  <si>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</si>
  <si>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</si>
  <si>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</si>
  <si>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</si>
  <si>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</si>
  <si>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</si>
  <si>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</si>
  <si>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</si>
  <si>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</si>
  <si>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</si>
  <si>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</si>
  <si>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</si>
  <si>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</si>
  <si>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</si>
  <si>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</si>
  <si>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</si>
  <si>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</si>
  <si>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</si>
  <si>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</si>
  <si>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</si>
  <si>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</si>
  <si>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</si>
  <si>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</si>
  <si>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</si>
  <si>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</si>
  <si>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</si>
  <si>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</si>
  <si>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</si>
  <si>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</si>
  <si>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</si>
  <si>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</si>
  <si>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</si>
  <si>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</si>
  <si>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</si>
  <si>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</si>
  <si>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</si>
  <si>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</si>
  <si>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</si>
  <si>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</si>
  <si>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</si>
  <si>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</si>
  <si>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</si>
  <si>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</si>
  <si>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</si>
  <si>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</si>
  <si>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</si>
  <si>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</si>
  <si>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</si>
  <si>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</si>
  <si>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</si>
  <si>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</si>
  <si>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</si>
  <si>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</si>
  <si>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</si>
  <si>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</si>
  <si>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</si>
  <si>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</si>
  <si>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</si>
  <si>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</si>
  <si>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</si>
  <si>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</si>
  <si>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</si>
  <si>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</si>
  <si>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</si>
  <si>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</si>
  <si>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</si>
  <si>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</si>
  <si>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</si>
  <si>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</si>
  <si>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</si>
  <si>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</si>
  <si>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</si>
  <si>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</si>
  <si>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</si>
  <si>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</si>
  <si>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</si>
  <si>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</si>
  <si>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</si>
  <si>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</si>
  <si>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</si>
  <si>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</si>
  <si>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</si>
  <si>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</si>
  <si>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</si>
  <si>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</si>
  <si>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</si>
  <si>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</si>
  <si>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</si>
  <si>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</si>
  <si>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</si>
  <si>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</si>
  <si>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</si>
  <si>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</si>
  <si>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</si>
  <si>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</si>
  <si>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</si>
  <si>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</si>
  <si>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</si>
  <si>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</si>
  <si>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</si>
  <si>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</si>
  <si>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</si>
  <si>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</si>
  <si>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</si>
  <si>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</si>
  <si>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</si>
  <si>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</si>
  <si>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</si>
  <si>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</si>
  <si>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</si>
  <si>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</si>
  <si>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</si>
  <si>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</si>
  <si>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</si>
  <si>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</si>
  <si>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</si>
  <si>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</si>
  <si>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</si>
  <si>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</si>
  <si>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</si>
  <si>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</si>
  <si>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</si>
  <si>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</si>
  <si>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</si>
  <si>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</si>
  <si>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</si>
  <si>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</si>
  <si>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</si>
  <si>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</si>
  <si>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</si>
  <si>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</si>
  <si>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</si>
  <si>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</si>
  <si>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</si>
  <si>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</si>
  <si>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</si>
  <si>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</si>
  <si>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</si>
  <si>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</si>
  <si>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</si>
  <si>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</si>
  <si>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</si>
  <si>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</si>
  <si>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</si>
  <si>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</si>
  <si>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</si>
  <si>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</si>
  <si>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</si>
  <si>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</si>
  <si>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</si>
  <si>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</si>
  <si>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</si>
  <si>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</si>
  <si>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</si>
  <si>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</si>
  <si>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</si>
  <si>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</si>
  <si>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</si>
  <si>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</si>
  <si>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</si>
  <si>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</si>
  <si>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</si>
  <si>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</si>
  <si>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</si>
  <si>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</si>
  <si>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</si>
  <si>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</si>
  <si>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</si>
  <si>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</si>
  <si>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</si>
  <si>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</si>
  <si>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</si>
  <si>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</si>
  <si>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</si>
  <si>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</si>
  <si>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</si>
  <si>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</si>
  <si>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</si>
  <si>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</si>
  <si>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</si>
  <si>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</si>
  <si>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</si>
  <si>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</si>
  <si>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</si>
  <si>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</si>
  <si>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</si>
  <si>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</si>
  <si>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</si>
  <si>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</si>
  <si>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</si>
  <si>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</si>
  <si>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</si>
  <si>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</si>
  <si>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</si>
  <si>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</si>
  <si>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</si>
  <si>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</si>
  <si>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</si>
  <si>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</si>
  <si>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</si>
  <si>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</si>
  <si>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</si>
  <si>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</si>
  <si>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</si>
  <si>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</si>
  <si>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</si>
  <si>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</si>
  <si>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</si>
  <si>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</si>
  <si>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</si>
  <si>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</si>
  <si>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</si>
  <si>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</si>
  <si>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</si>
  <si>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</si>
  <si>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</si>
  <si>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</si>
  <si>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</si>
  <si>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</si>
  <si>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</si>
  <si>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 4   г.                                                                                    </t>
  </si>
  <si>
    <t xml:space="preserve"> " 30 "декабря   201 4      г.</t>
  </si>
  <si>
    <t xml:space="preserve">    Дата составления " 30  " декабря   201 4   г.</t>
  </si>
  <si>
    <t>_________  С.В.Бражук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</si>
  <si>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</si>
  <si>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С.В.Бражук</t>
  </si>
  <si>
    <t>П.В.Шкуропатова</t>
  </si>
  <si>
    <t>муниципальное бюджетное образовательное учреждение дополнительного образования детей "Станция юных натуралистов" Уссурийского городского округа</t>
  </si>
  <si>
    <t>692502 Приморский край, г.Уссурийск,ул.Партизанская,5</t>
  </si>
  <si>
    <t>2511008170/251101001</t>
  </si>
  <si>
    <t xml:space="preserve">Дополнительное образование
а) Обеспечение необходимых условий для личного развития, укрепления здоровья; профессионального самоопределения и творческого труда детей,
б) адаптация к жизни в обществе,
в) формирование общей культуры личности,
г) организация содержательного досуга.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</si>
</sst>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8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8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8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20" fillId="0" borderId="11" xfId="62" applyNumberFormat="1" applyFont="1" applyBorder="1" applyAlignment="1" applyProtection="1">
      <alignment vertical="center"/>
      <protection locked="0"/>
    </xf>
    <xf numFmtId="168" fontId="38" fillId="41" borderId="11" xfId="62" applyNumberFormat="1" applyFont="1" applyFill="1" applyBorder="1" applyAlignment="1" applyProtection="1">
      <alignment horizontal="center"/>
      <protection locked="0"/>
    </xf>
    <xf numFmtId="43" fontId="20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5" fillId="0" borderId="21" xfId="54" applyNumberFormat="1" applyFont="1" applyBorder="1" applyAlignment="1" applyProtection="1">
      <alignment horizontal="center" vertical="center" wrapText="1"/>
      <protection locked="0"/>
    </xf>
    <xf numFmtId="2" fontId="55" fillId="0" borderId="22" xfId="54" applyNumberFormat="1" applyFont="1" applyBorder="1" applyAlignment="1" applyProtection="1">
      <alignment horizontal="center" vertical="center" wrapText="1"/>
      <protection locked="0"/>
    </xf>
    <xf numFmtId="2" fontId="55" fillId="0" borderId="23" xfId="54" applyNumberFormat="1" applyFont="1" applyBorder="1" applyAlignment="1" applyProtection="1">
      <alignment horizontal="center" vertical="center" wrapText="1"/>
      <protection locked="0"/>
    </xf>
    <xf numFmtId="2" fontId="55" fillId="0" borderId="24" xfId="54" applyNumberFormat="1" applyFont="1" applyBorder="1" applyAlignment="1" applyProtection="1">
      <alignment horizontal="center" vertical="center" wrapText="1"/>
      <protection locked="0"/>
    </xf>
    <xf numFmtId="2" fontId="55" fillId="0" borderId="16" xfId="54" applyNumberFormat="1" applyFont="1" applyBorder="1" applyAlignment="1" applyProtection="1">
      <alignment horizontal="center" vertical="center" wrapText="1"/>
      <protection locked="0"/>
    </xf>
    <xf numFmtId="2" fontId="55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8" fillId="0" borderId="0" xfId="54" applyFont="1" applyBorder="1" applyAlignment="1" applyProtection="1">
      <alignment/>
      <protection locked="0"/>
    </xf>
    <xf numFmtId="0" fontId="55" fillId="0" borderId="21" xfId="54" applyFont="1" applyBorder="1" applyAlignment="1" applyProtection="1">
      <alignment vertical="center" wrapText="1"/>
      <protection locked="0"/>
    </xf>
    <xf numFmtId="0" fontId="55" fillId="0" borderId="22" xfId="54" applyFont="1" applyBorder="1" applyAlignment="1" applyProtection="1">
      <alignment vertical="center" wrapText="1"/>
      <protection locked="0"/>
    </xf>
    <xf numFmtId="0" fontId="55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8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5" fillId="0" borderId="27" xfId="54" applyFont="1" applyBorder="1" applyAlignment="1" applyProtection="1">
      <alignment vertical="top" wrapText="1"/>
      <protection locked="0"/>
    </xf>
    <xf numFmtId="0" fontId="55" fillId="0" borderId="28" xfId="54" applyFont="1" applyBorder="1" applyAlignment="1" applyProtection="1">
      <alignment vertical="top" wrapText="1"/>
      <protection locked="0"/>
    </xf>
    <xf numFmtId="0" fontId="55" fillId="0" borderId="29" xfId="54" applyFont="1" applyBorder="1" applyAlignment="1" applyProtection="1">
      <alignment vertical="top" wrapText="1"/>
      <protection locked="0"/>
    </xf>
    <xf numFmtId="0" fontId="55" fillId="0" borderId="27" xfId="54" applyFont="1" applyBorder="1" applyAlignment="1" applyProtection="1">
      <alignment vertical="center" wrapText="1"/>
      <protection locked="0"/>
    </xf>
    <xf numFmtId="0" fontId="55" fillId="0" borderId="28" xfId="54" applyFont="1" applyBorder="1" applyAlignment="1" applyProtection="1">
      <alignment vertical="center" wrapText="1"/>
      <protection locked="0"/>
    </xf>
    <xf numFmtId="0" fontId="55" fillId="0" borderId="29" xfId="54" applyFont="1" applyBorder="1" applyAlignment="1" applyProtection="1">
      <alignment vertical="center" wrapText="1"/>
      <protection locked="0"/>
    </xf>
    <xf numFmtId="0" fontId="38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4.emf" /><Relationship Id="rId11" Type="http://schemas.openxmlformats.org/officeDocument/2006/relationships/image" Target="../media/image7.emf" /><Relationship Id="rId12" Type="http://schemas.openxmlformats.org/officeDocument/2006/relationships/image" Target="../media/image17.emf" /><Relationship Id="rId13" Type="http://schemas.openxmlformats.org/officeDocument/2006/relationships/image" Target="../media/image10.emf" /><Relationship Id="rId14" Type="http://schemas.openxmlformats.org/officeDocument/2006/relationships/image" Target="../media/image5.emf" /><Relationship Id="rId15" Type="http://schemas.openxmlformats.org/officeDocument/2006/relationships/image" Target="../media/image3.emf" /><Relationship Id="rId16" Type="http://schemas.openxmlformats.org/officeDocument/2006/relationships/image" Target="../media/image13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5" t="s">
        <v>72</v>
      </c>
      <c r="C1" s="126"/>
      <c r="D1" s="126"/>
      <c r="E1" s="4"/>
      <c r="F1" s="4"/>
    </row>
    <row r="2" spans="1:10" ht="12.75" customHeight="1">
      <c r="A2" s="21"/>
      <c r="B2" s="127" t="s">
        <v>345</v>
      </c>
      <c r="C2" s="127"/>
      <c r="D2" s="127"/>
      <c r="E2" s="127"/>
      <c r="F2" s="126"/>
      <c r="G2" s="126"/>
      <c r="H2" s="126"/>
      <c r="I2" s="126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41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178909.21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174411.45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/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633070.89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146091.85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/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5867071.76</v>
      </c>
      <c r="D20" s="54">
        <f>SUM(D21:D25)</f>
        <v>6209410</v>
      </c>
      <c r="E20" s="54">
        <f>SUM(E21:E25)</f>
        <v>6916050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5688711.76</v>
      </c>
      <c r="D21" s="46">
        <v>6209410</v>
      </c>
      <c r="E21" s="46">
        <v>6916050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178360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0</v>
      </c>
      <c r="D25" s="43">
        <f>SUM(D26:D29)</f>
        <v>0</v>
      </c>
      <c r="E25" s="43">
        <f>SUM(E26:E29)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5867071.76</v>
      </c>
      <c r="D30" s="63">
        <f>SUM(D32:D46)-D42</f>
        <v>6209410</v>
      </c>
      <c r="E30" s="63">
        <f>SUM(E32:E46)-E42</f>
        <v>6916050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5039990</v>
      </c>
      <c r="D32" s="64">
        <f t="shared" si="0"/>
        <v>5573720</v>
      </c>
      <c r="E32" s="64">
        <f t="shared" si="0"/>
        <v>6270440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48110</v>
      </c>
      <c r="D33" s="64">
        <f t="shared" si="0"/>
        <v>20780</v>
      </c>
      <c r="E33" s="64">
        <f t="shared" si="0"/>
        <v>21710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147820</v>
      </c>
      <c r="D35" s="64">
        <f t="shared" si="0"/>
        <v>155800</v>
      </c>
      <c r="E35" s="64">
        <f t="shared" si="0"/>
        <v>163590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128862</v>
      </c>
      <c r="D36" s="64">
        <f t="shared" si="0"/>
        <v>121910</v>
      </c>
      <c r="E36" s="64">
        <f t="shared" si="0"/>
        <v>121910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30000</v>
      </c>
      <c r="D38" s="64">
        <f t="shared" si="0"/>
        <v>0</v>
      </c>
      <c r="E38" s="64">
        <f t="shared" si="0"/>
        <v>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37680</v>
      </c>
      <c r="D40" s="64">
        <f t="shared" si="0"/>
        <v>34029</v>
      </c>
      <c r="E40" s="64">
        <f t="shared" si="0"/>
        <v>35229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1420</v>
      </c>
      <c r="D41" s="64">
        <f t="shared" si="0"/>
        <v>1420</v>
      </c>
      <c r="E41" s="64">
        <f t="shared" si="0"/>
        <v>1420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1420</v>
      </c>
      <c r="D42" s="64">
        <f t="shared" si="0"/>
        <v>1420</v>
      </c>
      <c r="E42" s="64">
        <f t="shared" si="0"/>
        <v>1420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110578.76</v>
      </c>
      <c r="D43" s="64">
        <f t="shared" si="0"/>
        <v>78140</v>
      </c>
      <c r="E43" s="64">
        <f t="shared" si="0"/>
        <v>78140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322611</v>
      </c>
      <c r="D46" s="65">
        <f>SUM(D47:D50)</f>
        <v>223611</v>
      </c>
      <c r="E46" s="65">
        <f>SUM(E47:E50)</f>
        <v>223611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18018</v>
      </c>
      <c r="D47" s="64">
        <f t="shared" si="1"/>
        <v>18018</v>
      </c>
      <c r="E47" s="64">
        <f t="shared" si="1"/>
        <v>18018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235</v>
      </c>
      <c r="D48" s="64">
        <f t="shared" si="1"/>
        <v>235</v>
      </c>
      <c r="E48" s="64">
        <f t="shared" si="1"/>
        <v>235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205358</v>
      </c>
      <c r="D49" s="64">
        <f t="shared" si="1"/>
        <v>205358</v>
      </c>
      <c r="E49" s="64">
        <f t="shared" si="1"/>
        <v>205358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99000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5688711.76</v>
      </c>
      <c r="D51" s="54">
        <f>SUM(D52:D66)-D62</f>
        <v>6209410</v>
      </c>
      <c r="E51" s="54">
        <f>SUM(E52:E66)-E62</f>
        <v>6916050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5039990</v>
      </c>
      <c r="D52" s="46">
        <v>5573720</v>
      </c>
      <c r="E52" s="46">
        <v>6270440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19790</v>
      </c>
      <c r="D53" s="46">
        <v>20780</v>
      </c>
      <c r="E53" s="46">
        <v>21710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147820</v>
      </c>
      <c r="D55" s="46">
        <v>155800</v>
      </c>
      <c r="E55" s="46">
        <v>163590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127822</v>
      </c>
      <c r="D56" s="46">
        <v>121910</v>
      </c>
      <c r="E56" s="46">
        <v>121910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/>
      <c r="D58" s="46"/>
      <c r="E58" s="46"/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32680</v>
      </c>
      <c r="D60" s="46">
        <v>34029</v>
      </c>
      <c r="E60" s="46">
        <v>35229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1420</v>
      </c>
      <c r="D61" s="46">
        <v>1420</v>
      </c>
      <c r="E61" s="46">
        <v>1420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1420</v>
      </c>
      <c r="D62" s="46">
        <v>1420</v>
      </c>
      <c r="E62" s="46">
        <v>1420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95578.76</v>
      </c>
      <c r="D63" s="46">
        <v>78140</v>
      </c>
      <c r="E63" s="46">
        <v>78140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223611</v>
      </c>
      <c r="D66" s="43">
        <f>SUM(D67:D70)</f>
        <v>223611</v>
      </c>
      <c r="E66" s="43">
        <f>SUM(E67:E70)</f>
        <v>223611</v>
      </c>
      <c r="F66" s="42" t="s">
        <v>253</v>
      </c>
    </row>
    <row r="67" spans="1:6" ht="15">
      <c r="A67" s="42" t="s">
        <v>254</v>
      </c>
      <c r="B67" s="50" t="s">
        <v>204</v>
      </c>
      <c r="C67" s="123">
        <v>18018</v>
      </c>
      <c r="D67" s="123">
        <v>18018</v>
      </c>
      <c r="E67" s="123">
        <v>18018</v>
      </c>
      <c r="F67" s="42" t="s">
        <v>255</v>
      </c>
    </row>
    <row r="68" spans="1:6" ht="12.75">
      <c r="A68" s="42" t="s">
        <v>256</v>
      </c>
      <c r="B68" s="50" t="s">
        <v>207</v>
      </c>
      <c r="C68" s="122">
        <v>235</v>
      </c>
      <c r="D68" s="122">
        <v>235</v>
      </c>
      <c r="E68" s="122">
        <v>235</v>
      </c>
      <c r="F68" s="42" t="s">
        <v>257</v>
      </c>
    </row>
    <row r="69" spans="1:6" ht="12.75">
      <c r="A69" s="42" t="s">
        <v>258</v>
      </c>
      <c r="B69" s="50" t="s">
        <v>210</v>
      </c>
      <c r="C69" s="124">
        <v>205358</v>
      </c>
      <c r="D69" s="124">
        <v>205358</v>
      </c>
      <c r="E69" s="124">
        <v>205358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178360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1040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30000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5000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15000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99000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>
        <v>99000</v>
      </c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0</v>
      </c>
      <c r="D91" s="54">
        <f>SUM(D92:D106)-D102</f>
        <v>0</v>
      </c>
      <c r="E91" s="54">
        <f>SUM(E92:E106)-E102</f>
        <v>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/>
      <c r="D100" s="46"/>
      <c r="E100" s="46"/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3">
      <selection activeCell="C41" sqref="C41:E4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8" t="s">
        <v>532</v>
      </c>
      <c r="E2" s="128"/>
    </row>
    <row r="3" spans="1:5" ht="16.5">
      <c r="A3" s="40"/>
      <c r="B3" s="36" t="s">
        <v>493</v>
      </c>
      <c r="C3" s="37"/>
      <c r="D3" s="128" t="s">
        <v>554</v>
      </c>
      <c r="E3" s="128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551</v>
      </c>
      <c r="C5" s="37"/>
      <c r="D5" s="78" t="s">
        <v>552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9" t="s">
        <v>347</v>
      </c>
      <c r="C9" s="139"/>
      <c r="D9" s="139"/>
      <c r="E9" s="139"/>
    </row>
    <row r="10" spans="1:5" ht="16.5">
      <c r="A10" s="40"/>
      <c r="B10" s="139" t="s">
        <v>543</v>
      </c>
      <c r="C10" s="139"/>
      <c r="D10" s="139"/>
      <c r="E10" s="139"/>
    </row>
    <row r="11" spans="1:5" ht="16.5">
      <c r="A11" s="40"/>
      <c r="B11" s="139" t="s">
        <v>542</v>
      </c>
      <c r="C11" s="140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553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8" t="s">
        <v>558</v>
      </c>
      <c r="D15" s="199"/>
      <c r="E15" s="200"/>
    </row>
    <row r="16" spans="2:5" ht="33.75" customHeight="1" thickBot="1">
      <c r="B16" s="33" t="s">
        <v>350</v>
      </c>
      <c r="C16" s="159" t="s">
        <v>351</v>
      </c>
      <c r="D16" s="160"/>
      <c r="E16" s="161"/>
    </row>
    <row r="17" spans="2:5" ht="37.5" customHeight="1" thickBot="1">
      <c r="B17" s="33" t="s">
        <v>352</v>
      </c>
      <c r="C17" s="198" t="s">
        <v>559</v>
      </c>
      <c r="D17" s="199"/>
      <c r="E17" s="200"/>
    </row>
    <row r="18" spans="2:5" ht="17.25" thickBot="1">
      <c r="B18" s="33" t="s">
        <v>353</v>
      </c>
      <c r="C18" s="198" t="s">
        <v>560</v>
      </c>
      <c r="D18" s="199"/>
      <c r="E18" s="200"/>
    </row>
    <row r="19" spans="2:5" ht="17.25" thickBot="1">
      <c r="B19" s="33" t="s">
        <v>355</v>
      </c>
      <c r="C19" s="159" t="s">
        <v>505</v>
      </c>
      <c r="D19" s="160"/>
      <c r="E19" s="161"/>
    </row>
    <row r="20" spans="2:5" ht="33.75" customHeight="1" thickBot="1">
      <c r="B20" s="33" t="s">
        <v>357</v>
      </c>
      <c r="C20" s="159" t="s">
        <v>546</v>
      </c>
      <c r="D20" s="160"/>
      <c r="E20" s="161"/>
    </row>
    <row r="21" spans="2:5" ht="33.75" customHeight="1" thickBot="1">
      <c r="B21" s="33" t="s">
        <v>359</v>
      </c>
      <c r="C21" s="159" t="s">
        <v>510</v>
      </c>
      <c r="D21" s="160"/>
      <c r="E21" s="161"/>
    </row>
    <row r="22" spans="2:3" ht="16.5">
      <c r="B22" s="150"/>
      <c r="C22" s="151"/>
    </row>
    <row r="23" spans="2:5" ht="16.5">
      <c r="B23" s="194" t="s">
        <v>360</v>
      </c>
      <c r="C23" s="194"/>
      <c r="D23" s="194"/>
      <c r="E23" s="19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5" t="s">
        <v>561</v>
      </c>
      <c r="D25" s="196"/>
      <c r="E25" s="197"/>
    </row>
    <row r="26" spans="2:5" ht="54.75" customHeight="1">
      <c r="B26" s="129" t="s">
        <v>362</v>
      </c>
      <c r="C26" s="141"/>
      <c r="D26" s="142"/>
      <c r="E26" s="143"/>
    </row>
    <row r="27" spans="2:5" ht="40.5" customHeight="1">
      <c r="B27" s="158"/>
      <c r="C27" s="144"/>
      <c r="D27" s="145"/>
      <c r="E27" s="146"/>
    </row>
    <row r="28" spans="2:5" ht="60" customHeight="1">
      <c r="B28" s="158"/>
      <c r="C28" s="144"/>
      <c r="D28" s="145"/>
      <c r="E28" s="146"/>
    </row>
    <row r="29" spans="2:5" ht="44.25" customHeight="1">
      <c r="B29" s="158"/>
      <c r="C29" s="144"/>
      <c r="D29" s="145"/>
      <c r="E29" s="146"/>
    </row>
    <row r="30" spans="2:5" ht="12.75" customHeight="1">
      <c r="B30" s="158"/>
      <c r="C30" s="144"/>
      <c r="D30" s="145"/>
      <c r="E30" s="146"/>
    </row>
    <row r="31" spans="2:5" ht="81" customHeight="1" thickBot="1">
      <c r="B31" s="130"/>
      <c r="C31" s="147"/>
      <c r="D31" s="148"/>
      <c r="E31" s="149"/>
    </row>
    <row r="32" spans="2:5" ht="20.25" customHeight="1">
      <c r="B32" s="129" t="s">
        <v>363</v>
      </c>
      <c r="C32" s="131">
        <v>174411.45</v>
      </c>
      <c r="D32" s="132"/>
      <c r="E32" s="133"/>
    </row>
    <row r="33" spans="2:5" ht="30.75" customHeight="1" thickBot="1">
      <c r="B33" s="130"/>
      <c r="C33" s="134"/>
      <c r="D33" s="135"/>
      <c r="E33" s="136"/>
    </row>
    <row r="34" spans="2:5" ht="12.75" customHeight="1">
      <c r="B34" s="129" t="s">
        <v>364</v>
      </c>
      <c r="C34" s="131">
        <v>174411.45</v>
      </c>
      <c r="D34" s="132"/>
      <c r="E34" s="133"/>
    </row>
    <row r="35" spans="2:5" ht="39.75" customHeight="1" thickBot="1">
      <c r="B35" s="130"/>
      <c r="C35" s="134"/>
      <c r="D35" s="135"/>
      <c r="E35" s="136"/>
    </row>
    <row r="36" spans="2:5" ht="12.75">
      <c r="B36" s="129" t="s">
        <v>365</v>
      </c>
      <c r="C36" s="165"/>
      <c r="D36" s="166"/>
      <c r="E36" s="167"/>
    </row>
    <row r="37" spans="2:5" ht="12.75">
      <c r="B37" s="158"/>
      <c r="C37" s="168"/>
      <c r="D37" s="169"/>
      <c r="E37" s="170"/>
    </row>
    <row r="38" spans="2:5" ht="28.5" customHeight="1" thickBot="1">
      <c r="B38" s="130"/>
      <c r="C38" s="171"/>
      <c r="D38" s="172"/>
      <c r="E38" s="173"/>
    </row>
    <row r="39" spans="2:5" ht="12.75" customHeight="1">
      <c r="B39" s="137" t="s">
        <v>366</v>
      </c>
      <c r="C39" s="165"/>
      <c r="D39" s="166"/>
      <c r="E39" s="167"/>
    </row>
    <row r="40" spans="2:5" ht="39" customHeight="1" thickBot="1">
      <c r="B40" s="138"/>
      <c r="C40" s="171"/>
      <c r="D40" s="172"/>
      <c r="E40" s="173"/>
    </row>
    <row r="41" spans="2:5" ht="12.75" customHeight="1">
      <c r="B41" s="129" t="s">
        <v>367</v>
      </c>
      <c r="C41" s="131">
        <v>633070.89</v>
      </c>
      <c r="D41" s="132"/>
      <c r="E41" s="133"/>
    </row>
    <row r="42" spans="2:5" ht="39" customHeight="1" thickBot="1">
      <c r="B42" s="130"/>
      <c r="C42" s="134"/>
      <c r="D42" s="135"/>
      <c r="E42" s="136"/>
    </row>
    <row r="43" spans="2:5" ht="12.75" customHeight="1">
      <c r="B43" s="129" t="s">
        <v>368</v>
      </c>
      <c r="C43" s="131">
        <v>293903.88</v>
      </c>
      <c r="D43" s="132"/>
      <c r="E43" s="133"/>
    </row>
    <row r="44" spans="2:5" ht="24" customHeight="1" thickBot="1">
      <c r="B44" s="130"/>
      <c r="C44" s="134"/>
      <c r="D44" s="135"/>
      <c r="E44" s="136"/>
    </row>
    <row r="45" spans="2:3" ht="16.5">
      <c r="B45" s="30"/>
      <c r="C45" s="28"/>
    </row>
    <row r="46" spans="2:5" ht="16.5">
      <c r="B46" s="194" t="s">
        <v>369</v>
      </c>
      <c r="C46" s="194"/>
      <c r="D46" s="194"/>
      <c r="E46" s="194"/>
    </row>
    <row r="47" spans="2:3" ht="17.25" thickBot="1">
      <c r="B47" s="30"/>
      <c r="C47" s="28"/>
    </row>
    <row r="48" spans="2:5" ht="17.25" customHeight="1">
      <c r="B48" s="129" t="s">
        <v>370</v>
      </c>
      <c r="C48" s="152" t="s">
        <v>482</v>
      </c>
      <c r="D48" s="153"/>
      <c r="E48" s="154"/>
    </row>
    <row r="49" spans="2:5" ht="13.5" thickBot="1">
      <c r="B49" s="130"/>
      <c r="C49" s="155"/>
      <c r="D49" s="156"/>
      <c r="E49" s="157"/>
    </row>
    <row r="50" spans="2:5" ht="17.25" thickBot="1">
      <c r="B50" s="33" t="s">
        <v>371</v>
      </c>
      <c r="C50" s="162">
        <f>'Таблица  1'!C5</f>
        <v>178909.21</v>
      </c>
      <c r="D50" s="163"/>
      <c r="E50" s="164"/>
    </row>
    <row r="51" spans="2:5" ht="17.25" thickBot="1">
      <c r="B51" s="33" t="s">
        <v>372</v>
      </c>
      <c r="C51" s="162"/>
      <c r="D51" s="163"/>
      <c r="E51" s="164"/>
    </row>
    <row r="52" spans="2:5" ht="33.75" thickBot="1">
      <c r="B52" s="33" t="s">
        <v>373</v>
      </c>
      <c r="C52" s="162">
        <f>'Таблица  1'!C7</f>
        <v>174411.45</v>
      </c>
      <c r="D52" s="163"/>
      <c r="E52" s="164"/>
    </row>
    <row r="53" spans="2:5" ht="17.25" thickBot="1">
      <c r="B53" s="33" t="s">
        <v>374</v>
      </c>
      <c r="C53" s="162"/>
      <c r="D53" s="163"/>
      <c r="E53" s="164"/>
    </row>
    <row r="54" spans="2:5" ht="33.75" thickBot="1">
      <c r="B54" s="33" t="s">
        <v>375</v>
      </c>
      <c r="C54" s="162">
        <f>'Таблица  1'!C8</f>
        <v>0</v>
      </c>
      <c r="D54" s="163"/>
      <c r="E54" s="164"/>
    </row>
    <row r="55" spans="2:5" ht="33.75" thickBot="1">
      <c r="B55" s="33" t="s">
        <v>376</v>
      </c>
      <c r="C55" s="162">
        <f>'Таблица  1'!C9</f>
        <v>633070.89</v>
      </c>
      <c r="D55" s="163"/>
      <c r="E55" s="164"/>
    </row>
    <row r="56" spans="2:5" ht="17.25" thickBot="1">
      <c r="B56" s="33" t="s">
        <v>374</v>
      </c>
      <c r="C56" s="162"/>
      <c r="D56" s="163"/>
      <c r="E56" s="164"/>
    </row>
    <row r="57" spans="2:5" ht="33.75" thickBot="1">
      <c r="B57" s="33" t="s">
        <v>377</v>
      </c>
      <c r="C57" s="162">
        <f>'Таблица  1'!C10</f>
        <v>146091.85</v>
      </c>
      <c r="D57" s="163"/>
      <c r="E57" s="164"/>
    </row>
    <row r="58" spans="2:5" ht="17.25" thickBot="1">
      <c r="B58" s="33" t="s">
        <v>378</v>
      </c>
      <c r="C58" s="162">
        <f>'Таблица  1'!C11</f>
        <v>0</v>
      </c>
      <c r="D58" s="163"/>
      <c r="E58" s="164"/>
    </row>
    <row r="59" spans="2:5" ht="17.25" thickBot="1">
      <c r="B59" s="33" t="s">
        <v>372</v>
      </c>
      <c r="C59" s="162"/>
      <c r="D59" s="163"/>
      <c r="E59" s="164"/>
    </row>
    <row r="60" spans="2:5" ht="17.25" thickBot="1">
      <c r="B60" s="33" t="s">
        <v>379</v>
      </c>
      <c r="C60" s="162">
        <f>'Таблица  1'!C13</f>
        <v>0</v>
      </c>
      <c r="D60" s="163"/>
      <c r="E60" s="164"/>
    </row>
    <row r="61" spans="2:5" ht="17.25" thickBot="1">
      <c r="B61" s="33" t="s">
        <v>380</v>
      </c>
      <c r="C61" s="162">
        <f>'Таблица  1'!C14</f>
        <v>0</v>
      </c>
      <c r="D61" s="163"/>
      <c r="E61" s="164"/>
    </row>
    <row r="62" spans="2:5" ht="17.25" thickBot="1">
      <c r="B62" s="33" t="s">
        <v>381</v>
      </c>
      <c r="C62" s="162">
        <f>'Таблица  1'!C15</f>
        <v>0</v>
      </c>
      <c r="D62" s="163"/>
      <c r="E62" s="164"/>
    </row>
    <row r="63" spans="2:5" ht="17.25" thickBot="1">
      <c r="B63" s="33" t="s">
        <v>372</v>
      </c>
      <c r="C63" s="162"/>
      <c r="D63" s="163"/>
      <c r="E63" s="164"/>
    </row>
    <row r="64" spans="2:5" ht="17.25" thickBot="1">
      <c r="B64" s="33" t="s">
        <v>382</v>
      </c>
      <c r="C64" s="162">
        <f>'Таблица  1'!C17</f>
        <v>0</v>
      </c>
      <c r="D64" s="163"/>
      <c r="E64" s="164"/>
    </row>
    <row r="65" spans="2:3" ht="16.5">
      <c r="B65" s="30"/>
      <c r="C65" s="28"/>
    </row>
    <row r="66" spans="2:5" ht="16.5">
      <c r="B66" s="194" t="s">
        <v>383</v>
      </c>
      <c r="C66" s="194"/>
      <c r="D66" s="194"/>
      <c r="E66" s="194"/>
    </row>
    <row r="67" spans="2:3" ht="17.25" thickBot="1">
      <c r="B67" s="75"/>
      <c r="C67" s="76"/>
    </row>
    <row r="68" spans="2:5" ht="19.5" customHeight="1" thickBot="1">
      <c r="B68" s="137" t="s">
        <v>370</v>
      </c>
      <c r="C68" s="191" t="s">
        <v>482</v>
      </c>
      <c r="D68" s="192"/>
      <c r="E68" s="193"/>
    </row>
    <row r="69" spans="2:5" ht="15" customHeight="1" thickBot="1">
      <c r="B69" s="174"/>
      <c r="C69" s="183" t="s">
        <v>544</v>
      </c>
      <c r="D69" s="189" t="s">
        <v>484</v>
      </c>
      <c r="E69" s="190"/>
    </row>
    <row r="70" spans="2:5" ht="50.25" customHeight="1" thickBot="1">
      <c r="B70" s="138"/>
      <c r="C70" s="184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5867071.76</v>
      </c>
      <c r="D72" s="116">
        <f>'Таблица  1'!D20</f>
        <v>6209410</v>
      </c>
      <c r="E72" s="116">
        <f>'Таблица  1'!E20</f>
        <v>6916050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5688711.76</v>
      </c>
      <c r="D74" s="81">
        <f>'Таблица  1'!D21</f>
        <v>6209410</v>
      </c>
      <c r="E74" s="81">
        <f>'Таблица  1'!E21</f>
        <v>6916050</v>
      </c>
    </row>
    <row r="75" spans="2:5" ht="17.25" thickBot="1">
      <c r="B75" s="33" t="s">
        <v>388</v>
      </c>
      <c r="C75" s="81">
        <f>'Таблица  1'!C22</f>
        <v>178360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8">
        <f>'Таблица  1'!C25</f>
        <v>0</v>
      </c>
      <c r="D77" s="178">
        <f>'Таблица  1'!D25</f>
        <v>0</v>
      </c>
      <c r="E77" s="178">
        <f>'Таблица  1'!E25</f>
        <v>0</v>
      </c>
    </row>
    <row r="78" spans="2:5" ht="33">
      <c r="B78" s="74" t="s">
        <v>391</v>
      </c>
      <c r="C78" s="187"/>
      <c r="D78" s="187"/>
      <c r="E78" s="187"/>
    </row>
    <row r="79" spans="2:5" ht="33.75" thickBot="1">
      <c r="B79" s="33" t="s">
        <v>536</v>
      </c>
      <c r="C79" s="188"/>
      <c r="D79" s="188"/>
      <c r="E79" s="188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5867071.76</v>
      </c>
      <c r="D81" s="116">
        <f>'Таблица  1'!D30</f>
        <v>6209410</v>
      </c>
      <c r="E81" s="116">
        <f>'Таблица  1'!E30</f>
        <v>6916050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5039990</v>
      </c>
      <c r="D83" s="81">
        <f>'Таблица  1'!D32</f>
        <v>5573720</v>
      </c>
      <c r="E83" s="81">
        <f>'Таблица  1'!E32</f>
        <v>6270440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48110</v>
      </c>
      <c r="D84" s="81">
        <f>'Таблица  1'!D33</f>
        <v>20780</v>
      </c>
      <c r="E84" s="81">
        <f>'Таблица  1'!E33</f>
        <v>21710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80" t="s">
        <v>419</v>
      </c>
      <c r="L85" s="180"/>
      <c r="M85" s="180"/>
    </row>
    <row r="86" spans="2:13" ht="17.25" thickBot="1">
      <c r="B86" s="33" t="s">
        <v>506</v>
      </c>
      <c r="C86" s="81">
        <f>'Таблица  1'!C35</f>
        <v>147820</v>
      </c>
      <c r="D86" s="81">
        <f>'Таблица  1'!D35</f>
        <v>155800</v>
      </c>
      <c r="E86" s="81">
        <f>'Таблица  1'!E35</f>
        <v>163590</v>
      </c>
      <c r="H86" s="86">
        <f>C75-C116</f>
        <v>0</v>
      </c>
      <c r="I86" s="86">
        <f>D75-D116</f>
        <v>0</v>
      </c>
      <c r="J86" s="86">
        <f>E75-E116</f>
        <v>0</v>
      </c>
      <c r="K86" s="180"/>
      <c r="L86" s="180"/>
      <c r="M86" s="180"/>
    </row>
    <row r="87" spans="2:13" ht="16.5">
      <c r="B87" s="74" t="s">
        <v>460</v>
      </c>
      <c r="C87" s="178">
        <f>'Таблица  1'!C37</f>
        <v>0</v>
      </c>
      <c r="D87" s="178">
        <f>'Таблица  1'!D37</f>
        <v>0</v>
      </c>
      <c r="E87" s="178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80"/>
      <c r="L87" s="180"/>
      <c r="M87" s="180"/>
    </row>
    <row r="88" spans="2:13" ht="17.25" thickBot="1">
      <c r="B88" s="33" t="s">
        <v>396</v>
      </c>
      <c r="C88" s="179"/>
      <c r="D88" s="179"/>
      <c r="E88" s="179"/>
      <c r="H88" s="86">
        <f>C77-C133</f>
        <v>0</v>
      </c>
      <c r="I88" s="86">
        <f>D77-D133</f>
        <v>0</v>
      </c>
      <c r="J88" s="86">
        <f>E77-E133</f>
        <v>0</v>
      </c>
      <c r="K88" s="180"/>
      <c r="L88" s="180"/>
      <c r="M88" s="180"/>
    </row>
    <row r="89" spans="2:10" ht="17.25" thickBot="1">
      <c r="B89" s="33" t="s">
        <v>461</v>
      </c>
      <c r="C89" s="81">
        <f>'Таблица  1'!C36</f>
        <v>128862</v>
      </c>
      <c r="D89" s="81">
        <f>'Таблица  1'!D36</f>
        <v>121910</v>
      </c>
      <c r="E89" s="81">
        <f>'Таблица  1'!E36</f>
        <v>121910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110578.76</v>
      </c>
      <c r="D90" s="81">
        <f>'Таблица  1'!D43</f>
        <v>78140</v>
      </c>
      <c r="E90" s="81">
        <f>'Таблица  1'!E43</f>
        <v>78140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5867071.76</v>
      </c>
      <c r="I91" s="88">
        <f>D83+D84+D85+D86+D87+D89+D90+D91+D92+D93+D94+D95+D96+D97</f>
        <v>6209410</v>
      </c>
      <c r="J91" s="88">
        <f>E83+E84+E85+E86+E87+E89+E90+E91+E92+E93+E94+E95+E96+E97</f>
        <v>6916050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30000</v>
      </c>
      <c r="D92" s="81">
        <f>'Таблица  1'!D38</f>
        <v>0</v>
      </c>
      <c r="E92" s="81">
        <f>'Таблица  1'!E38</f>
        <v>0</v>
      </c>
      <c r="H92" s="89">
        <f>C99+C116+C133+C151</f>
        <v>5867071.76</v>
      </c>
      <c r="I92" s="89">
        <f>D99+D116+D133+D151</f>
        <v>6209410</v>
      </c>
      <c r="J92" s="89">
        <f>E99+E116+E133+E151</f>
        <v>6916050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37680</v>
      </c>
      <c r="D94" s="81">
        <f>'Таблица  1'!D40</f>
        <v>34029</v>
      </c>
      <c r="E94" s="81">
        <f>'Таблица  1'!E40</f>
        <v>35229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322611</v>
      </c>
      <c r="D96" s="81">
        <f>'Таблица  1'!D46</f>
        <v>223611</v>
      </c>
      <c r="E96" s="81">
        <f>'Таблица  1'!E46</f>
        <v>223611</v>
      </c>
    </row>
    <row r="97" spans="2:5" ht="33.75" thickBot="1">
      <c r="B97" s="33" t="s">
        <v>469</v>
      </c>
      <c r="C97" s="81">
        <f>'Таблица  1'!C41</f>
        <v>1420</v>
      </c>
      <c r="D97" s="81">
        <f>'Таблица  1'!D41</f>
        <v>1420</v>
      </c>
      <c r="E97" s="81">
        <f>'Таблица  1'!E41</f>
        <v>1420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5688711.76</v>
      </c>
      <c r="D99" s="116">
        <f>'Таблица  1'!D51</f>
        <v>6209410</v>
      </c>
      <c r="E99" s="116">
        <f>'Таблица  1'!E51</f>
        <v>6916050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5039990</v>
      </c>
      <c r="D101" s="81">
        <f>'Таблица  1'!D52</f>
        <v>5573720</v>
      </c>
      <c r="E101" s="81">
        <f>'Таблица  1'!E52</f>
        <v>6270440</v>
      </c>
    </row>
    <row r="102" spans="2:5" ht="17.25" thickBot="1">
      <c r="B102" s="33" t="s">
        <v>470</v>
      </c>
      <c r="C102" s="81">
        <f>'Таблица  1'!C53</f>
        <v>19790</v>
      </c>
      <c r="D102" s="81">
        <f>'Таблица  1'!D53</f>
        <v>20780</v>
      </c>
      <c r="E102" s="81">
        <f>'Таблица  1'!E53</f>
        <v>21710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147820</v>
      </c>
      <c r="D104" s="81">
        <f>'Таблица  1'!D55</f>
        <v>155800</v>
      </c>
      <c r="E104" s="81">
        <f>'Таблица  1'!E55</f>
        <v>163590</v>
      </c>
    </row>
    <row r="105" spans="2:5" ht="16.5">
      <c r="B105" s="74" t="s">
        <v>472</v>
      </c>
      <c r="C105" s="178">
        <f>'Таблица  1'!C57</f>
        <v>0</v>
      </c>
      <c r="D105" s="178">
        <f>'Таблица  1'!D57</f>
        <v>0</v>
      </c>
      <c r="E105" s="178">
        <f>'Таблица  1'!E57</f>
        <v>0</v>
      </c>
    </row>
    <row r="106" spans="2:5" ht="17.25" thickBot="1">
      <c r="B106" s="33" t="s">
        <v>396</v>
      </c>
      <c r="C106" s="179"/>
      <c r="D106" s="179"/>
      <c r="E106" s="179"/>
    </row>
    <row r="107" spans="2:5" ht="17.25" thickBot="1">
      <c r="B107" s="33" t="s">
        <v>473</v>
      </c>
      <c r="C107" s="81">
        <f>'Таблица  1'!C56</f>
        <v>127822</v>
      </c>
      <c r="D107" s="81">
        <f>'Таблица  1'!D56</f>
        <v>121910</v>
      </c>
      <c r="E107" s="81">
        <f>'Таблица  1'!E56</f>
        <v>121910</v>
      </c>
    </row>
    <row r="108" spans="2:5" ht="17.25" thickBot="1">
      <c r="B108" s="33" t="s">
        <v>474</v>
      </c>
      <c r="C108" s="81">
        <f>'Таблица  1'!C63</f>
        <v>95578.76</v>
      </c>
      <c r="D108" s="81">
        <f>'Таблица  1'!D63</f>
        <v>78140</v>
      </c>
      <c r="E108" s="81">
        <f>'Таблица  1'!E63</f>
        <v>78140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0</v>
      </c>
      <c r="D110" s="81">
        <f>'Таблица  1'!D58</f>
        <v>0</v>
      </c>
      <c r="E110" s="81">
        <f>'Таблица  1'!E58</f>
        <v>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32680</v>
      </c>
      <c r="D112" s="81">
        <f>'Таблица  1'!D60</f>
        <v>34029</v>
      </c>
      <c r="E112" s="81">
        <f>'Таблица  1'!E60</f>
        <v>35229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223611</v>
      </c>
      <c r="D114" s="81">
        <f>'Таблица  1'!D66</f>
        <v>223611</v>
      </c>
      <c r="E114" s="81">
        <f>'Таблица  1'!E66</f>
        <v>223611</v>
      </c>
    </row>
    <row r="115" spans="2:5" ht="33.75" thickBot="1">
      <c r="B115" s="33" t="s">
        <v>481</v>
      </c>
      <c r="C115" s="81">
        <f>'Таблица  1'!C61</f>
        <v>1420</v>
      </c>
      <c r="D115" s="81">
        <f>'Таблица  1'!D61</f>
        <v>1420</v>
      </c>
      <c r="E115" s="81">
        <f>'Таблица  1'!E61</f>
        <v>1420</v>
      </c>
    </row>
    <row r="116" spans="2:5" ht="18" thickBot="1">
      <c r="B116" s="114" t="s">
        <v>401</v>
      </c>
      <c r="C116" s="116">
        <f>'Таблица  1'!C71</f>
        <v>178360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8">
        <f>'Таблица  1'!C77</f>
        <v>0</v>
      </c>
      <c r="D122" s="178">
        <f>'Таблица  1'!D77</f>
        <v>0</v>
      </c>
      <c r="E122" s="178">
        <f>'Таблица  1'!E77</f>
        <v>0</v>
      </c>
    </row>
    <row r="123" spans="2:5" ht="17.25" thickBot="1">
      <c r="B123" s="33" t="s">
        <v>396</v>
      </c>
      <c r="C123" s="179"/>
      <c r="D123" s="179"/>
      <c r="E123" s="179"/>
    </row>
    <row r="124" spans="2:5" ht="17.25" thickBot="1">
      <c r="B124" s="33" t="s">
        <v>473</v>
      </c>
      <c r="C124" s="81">
        <f>'Таблица  1'!C76</f>
        <v>1040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15000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30000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5000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99000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81">
        <f>'Таблица  1'!C91</f>
        <v>0</v>
      </c>
      <c r="D133" s="181">
        <f>'Таблица  1'!D91</f>
        <v>0</v>
      </c>
      <c r="E133" s="181">
        <f>'Таблица  1'!E91</f>
        <v>0</v>
      </c>
    </row>
    <row r="134" spans="2:5" ht="18" thickBot="1">
      <c r="B134" s="115" t="s">
        <v>426</v>
      </c>
      <c r="C134" s="182"/>
      <c r="D134" s="182"/>
      <c r="E134" s="182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472</v>
      </c>
      <c r="C140" s="178">
        <f>'Таблица  1'!C97</f>
        <v>0</v>
      </c>
      <c r="D140" s="178">
        <f>'Таблица  1'!D97</f>
        <v>0</v>
      </c>
      <c r="E140" s="178">
        <f>'Таблица  1'!E97</f>
        <v>0</v>
      </c>
    </row>
    <row r="141" spans="2:5" ht="17.25" thickBot="1">
      <c r="B141" s="33" t="s">
        <v>396</v>
      </c>
      <c r="C141" s="179"/>
      <c r="D141" s="179"/>
      <c r="E141" s="179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0</v>
      </c>
      <c r="D147" s="81">
        <f>'Таблица  1'!D100</f>
        <v>0</v>
      </c>
      <c r="E147" s="81">
        <f>'Таблица  1'!E100</f>
        <v>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5" t="s">
        <v>454</v>
      </c>
      <c r="C151" s="175">
        <f>'Таблица  1'!C111</f>
        <v>0</v>
      </c>
      <c r="D151" s="175">
        <f>'Таблица  1'!D111</f>
        <v>0</v>
      </c>
      <c r="E151" s="175">
        <f>'Таблица  1'!E111</f>
        <v>0</v>
      </c>
    </row>
    <row r="152" spans="2:5" ht="12.75" customHeight="1">
      <c r="B152" s="186"/>
      <c r="C152" s="176"/>
      <c r="D152" s="176"/>
      <c r="E152" s="176"/>
    </row>
    <row r="153" spans="2:5" ht="3" customHeight="1" thickBot="1">
      <c r="B153" s="111"/>
      <c r="C153" s="177"/>
      <c r="D153" s="177"/>
      <c r="E153" s="177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8">
        <f>'Таблица  1'!C117</f>
        <v>0</v>
      </c>
      <c r="D159" s="178">
        <f>'Таблица  1'!D117</f>
        <v>0</v>
      </c>
      <c r="E159" s="178">
        <f>'Таблица  1'!E117</f>
        <v>0</v>
      </c>
    </row>
    <row r="160" spans="2:5" ht="17.25" thickBot="1">
      <c r="B160" s="33" t="s">
        <v>396</v>
      </c>
      <c r="C160" s="179"/>
      <c r="D160" s="179"/>
      <c r="E160" s="179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556</v>
      </c>
    </row>
    <row r="174" spans="2:3" ht="13.5" customHeight="1">
      <c r="B174" s="38" t="s">
        <v>404</v>
      </c>
      <c r="C174" s="37"/>
    </row>
    <row r="175" spans="2:3" ht="15">
      <c r="B175" s="39" t="s">
        <v>555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557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П.В.Шкуропатова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9" t="s">
        <v>347</v>
      </c>
      <c r="C9" s="139"/>
      <c r="D9" s="139"/>
      <c r="E9" s="139"/>
    </row>
    <row r="10" spans="1:5" ht="16.5">
      <c r="A10" s="40"/>
      <c r="B10" s="139" t="s">
        <v>455</v>
      </c>
      <c r="C10" s="139"/>
      <c r="D10" s="139"/>
      <c r="E10" s="139"/>
    </row>
    <row r="11" spans="1:3" ht="16.5">
      <c r="A11" s="40"/>
      <c r="B11" s="139"/>
      <c r="C11" s="201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9"/>
      <c r="D15" s="160"/>
      <c r="E15" s="161"/>
    </row>
    <row r="16" spans="2:5" ht="33.75" customHeight="1" thickBot="1">
      <c r="B16" s="33" t="s">
        <v>350</v>
      </c>
      <c r="C16" s="159" t="s">
        <v>351</v>
      </c>
      <c r="D16" s="160"/>
      <c r="E16" s="161"/>
    </row>
    <row r="17" spans="2:5" ht="37.5" customHeight="1" thickBot="1">
      <c r="B17" s="33" t="s">
        <v>352</v>
      </c>
      <c r="C17" s="159"/>
      <c r="D17" s="160"/>
      <c r="E17" s="161"/>
    </row>
    <row r="18" spans="2:5" ht="17.25" customHeight="1" thickBot="1">
      <c r="B18" s="33" t="s">
        <v>353</v>
      </c>
      <c r="C18" s="159" t="s">
        <v>354</v>
      </c>
      <c r="D18" s="160"/>
      <c r="E18" s="161"/>
    </row>
    <row r="19" spans="2:5" ht="17.25" thickBot="1">
      <c r="B19" s="33" t="s">
        <v>355</v>
      </c>
      <c r="C19" s="159" t="s">
        <v>356</v>
      </c>
      <c r="D19" s="160"/>
      <c r="E19" s="161"/>
    </row>
    <row r="20" spans="2:5" ht="33.75" thickBot="1">
      <c r="B20" s="33" t="s">
        <v>357</v>
      </c>
      <c r="C20" s="159" t="s">
        <v>358</v>
      </c>
      <c r="D20" s="160"/>
      <c r="E20" s="161"/>
    </row>
    <row r="21" spans="2:5" ht="33.75" customHeight="1" thickBot="1">
      <c r="B21" s="33" t="s">
        <v>359</v>
      </c>
      <c r="C21" s="159" t="s">
        <v>456</v>
      </c>
      <c r="D21" s="160"/>
      <c r="E21" s="161"/>
    </row>
    <row r="22" spans="2:3" ht="16.5">
      <c r="B22" s="150"/>
      <c r="C22" s="151"/>
    </row>
    <row r="23" spans="2:5" ht="16.5">
      <c r="B23" s="194" t="s">
        <v>360</v>
      </c>
      <c r="C23" s="194"/>
      <c r="D23" s="194"/>
      <c r="E23" s="19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9"/>
      <c r="D25" s="160"/>
      <c r="E25" s="161"/>
    </row>
    <row r="26" spans="2:5" ht="16.5" customHeight="1">
      <c r="B26" s="129" t="s">
        <v>362</v>
      </c>
      <c r="C26" s="202"/>
      <c r="D26" s="203"/>
      <c r="E26" s="204"/>
    </row>
    <row r="27" spans="2:5" ht="16.5">
      <c r="B27" s="158"/>
      <c r="C27" s="205"/>
      <c r="D27" s="206"/>
      <c r="E27" s="207"/>
    </row>
    <row r="28" spans="2:5" ht="16.5">
      <c r="B28" s="158"/>
      <c r="C28" s="205"/>
      <c r="D28" s="206"/>
      <c r="E28" s="207"/>
    </row>
    <row r="29" spans="2:5" ht="16.5">
      <c r="B29" s="158"/>
      <c r="C29" s="205"/>
      <c r="D29" s="206"/>
      <c r="E29" s="207"/>
    </row>
    <row r="30" spans="2:5" ht="16.5">
      <c r="B30" s="158"/>
      <c r="C30" s="205"/>
      <c r="D30" s="206"/>
      <c r="E30" s="207"/>
    </row>
    <row r="31" spans="2:5" ht="17.25" thickBot="1">
      <c r="B31" s="130"/>
      <c r="C31" s="208"/>
      <c r="D31" s="209"/>
      <c r="E31" s="210"/>
    </row>
    <row r="32" spans="2:5" ht="20.25" customHeight="1">
      <c r="B32" s="129" t="s">
        <v>363</v>
      </c>
      <c r="C32" s="152">
        <v>0</v>
      </c>
      <c r="D32" s="153"/>
      <c r="E32" s="154"/>
    </row>
    <row r="33" spans="2:5" ht="30.75" customHeight="1" thickBot="1">
      <c r="B33" s="130"/>
      <c r="C33" s="155"/>
      <c r="D33" s="156"/>
      <c r="E33" s="157"/>
    </row>
    <row r="34" spans="2:5" ht="12.75" customHeight="1">
      <c r="B34" s="129" t="s">
        <v>364</v>
      </c>
      <c r="C34" s="152">
        <v>0</v>
      </c>
      <c r="D34" s="153"/>
      <c r="E34" s="154"/>
    </row>
    <row r="35" spans="2:5" ht="39.75" customHeight="1" thickBot="1">
      <c r="B35" s="130"/>
      <c r="C35" s="155"/>
      <c r="D35" s="156"/>
      <c r="E35" s="157"/>
    </row>
    <row r="36" spans="2:5" ht="12.75" customHeight="1">
      <c r="B36" s="129" t="s">
        <v>365</v>
      </c>
      <c r="C36" s="165">
        <v>0</v>
      </c>
      <c r="D36" s="166"/>
      <c r="E36" s="167"/>
    </row>
    <row r="37" spans="2:5" ht="12.75" customHeight="1">
      <c r="B37" s="158"/>
      <c r="C37" s="168"/>
      <c r="D37" s="169"/>
      <c r="E37" s="170"/>
    </row>
    <row r="38" spans="2:5" ht="28.5" customHeight="1" thickBot="1">
      <c r="B38" s="130"/>
      <c r="C38" s="171"/>
      <c r="D38" s="172"/>
      <c r="E38" s="173"/>
    </row>
    <row r="39" spans="2:5" ht="12.75" customHeight="1">
      <c r="B39" s="137" t="s">
        <v>366</v>
      </c>
      <c r="C39" s="152">
        <v>0</v>
      </c>
      <c r="D39" s="153"/>
      <c r="E39" s="154"/>
    </row>
    <row r="40" spans="2:5" ht="39" customHeight="1" thickBot="1">
      <c r="B40" s="138"/>
      <c r="C40" s="155"/>
      <c r="D40" s="156"/>
      <c r="E40" s="157"/>
    </row>
    <row r="41" spans="2:5" ht="12.75" customHeight="1">
      <c r="B41" s="129" t="s">
        <v>367</v>
      </c>
      <c r="C41" s="152">
        <v>0</v>
      </c>
      <c r="D41" s="153"/>
      <c r="E41" s="154"/>
    </row>
    <row r="42" spans="2:5" ht="39" customHeight="1" thickBot="1">
      <c r="B42" s="130"/>
      <c r="C42" s="155"/>
      <c r="D42" s="156"/>
      <c r="E42" s="157"/>
    </row>
    <row r="43" spans="2:5" ht="12.75" customHeight="1">
      <c r="B43" s="129" t="s">
        <v>368</v>
      </c>
      <c r="C43" s="152">
        <v>0</v>
      </c>
      <c r="D43" s="153"/>
      <c r="E43" s="154"/>
    </row>
    <row r="44" spans="2:5" ht="24" customHeight="1" thickBot="1">
      <c r="B44" s="130"/>
      <c r="C44" s="155"/>
      <c r="D44" s="156"/>
      <c r="E44" s="157"/>
    </row>
    <row r="45" spans="2:3" ht="16.5">
      <c r="B45" s="30"/>
      <c r="C45" s="28"/>
    </row>
    <row r="46" spans="2:5" ht="16.5">
      <c r="B46" s="194" t="s">
        <v>369</v>
      </c>
      <c r="C46" s="194"/>
      <c r="D46" s="194"/>
      <c r="E46" s="194"/>
    </row>
    <row r="47" spans="2:3" ht="17.25" thickBot="1">
      <c r="B47" s="30"/>
      <c r="C47" s="28"/>
    </row>
    <row r="48" spans="2:5" ht="17.25" customHeight="1">
      <c r="B48" s="129" t="s">
        <v>370</v>
      </c>
      <c r="C48" s="152" t="s">
        <v>482</v>
      </c>
      <c r="D48" s="153"/>
      <c r="E48" s="154"/>
    </row>
    <row r="49" spans="2:5" ht="13.5" customHeight="1" thickBot="1">
      <c r="B49" s="130"/>
      <c r="C49" s="155"/>
      <c r="D49" s="156"/>
      <c r="E49" s="157"/>
    </row>
    <row r="50" spans="2:5" ht="17.25" thickBot="1">
      <c r="B50" s="33" t="s">
        <v>371</v>
      </c>
      <c r="C50" s="162">
        <f>'Таблица  1'!C5</f>
        <v>178909.21</v>
      </c>
      <c r="D50" s="163"/>
      <c r="E50" s="164"/>
    </row>
    <row r="51" spans="2:5" ht="17.25" thickBot="1">
      <c r="B51" s="33" t="s">
        <v>372</v>
      </c>
      <c r="C51" s="162"/>
      <c r="D51" s="163"/>
      <c r="E51" s="164"/>
    </row>
    <row r="52" spans="2:5" ht="33.75" thickBot="1">
      <c r="B52" s="33" t="s">
        <v>373</v>
      </c>
      <c r="C52" s="162">
        <f>'Таблица  1'!C7</f>
        <v>174411.45</v>
      </c>
      <c r="D52" s="163"/>
      <c r="E52" s="164"/>
    </row>
    <row r="53" spans="2:5" ht="17.25" thickBot="1">
      <c r="B53" s="33" t="s">
        <v>374</v>
      </c>
      <c r="C53" s="162"/>
      <c r="D53" s="163"/>
      <c r="E53" s="164"/>
    </row>
    <row r="54" spans="2:5" ht="17.25" thickBot="1">
      <c r="B54" s="33" t="s">
        <v>375</v>
      </c>
      <c r="C54" s="162">
        <f>'Таблица  1'!C8</f>
        <v>0</v>
      </c>
      <c r="D54" s="163"/>
      <c r="E54" s="164"/>
    </row>
    <row r="55" spans="2:5" ht="33.75" thickBot="1">
      <c r="B55" s="33" t="s">
        <v>376</v>
      </c>
      <c r="C55" s="162">
        <f>'Таблица  1'!C9</f>
        <v>633070.89</v>
      </c>
      <c r="D55" s="163"/>
      <c r="E55" s="164"/>
    </row>
    <row r="56" spans="2:5" ht="17.25" thickBot="1">
      <c r="B56" s="33" t="s">
        <v>374</v>
      </c>
      <c r="C56" s="162"/>
      <c r="D56" s="163"/>
      <c r="E56" s="164"/>
    </row>
    <row r="57" spans="2:5" ht="33.75" thickBot="1">
      <c r="B57" s="33" t="s">
        <v>377</v>
      </c>
      <c r="C57" s="162">
        <f>'Таблица  1'!C10</f>
        <v>146091.85</v>
      </c>
      <c r="D57" s="163"/>
      <c r="E57" s="164"/>
    </row>
    <row r="58" spans="2:5" ht="17.25" thickBot="1">
      <c r="B58" s="33" t="s">
        <v>378</v>
      </c>
      <c r="C58" s="162">
        <f>'Таблица  1'!C11</f>
        <v>0</v>
      </c>
      <c r="D58" s="163"/>
      <c r="E58" s="164"/>
    </row>
    <row r="59" spans="2:5" ht="17.25" thickBot="1">
      <c r="B59" s="33" t="s">
        <v>372</v>
      </c>
      <c r="C59" s="162"/>
      <c r="D59" s="163"/>
      <c r="E59" s="164"/>
    </row>
    <row r="60" spans="2:5" ht="17.25" thickBot="1">
      <c r="B60" s="33" t="s">
        <v>379</v>
      </c>
      <c r="C60" s="162">
        <f>'Таблица  1'!C13</f>
        <v>0</v>
      </c>
      <c r="D60" s="163"/>
      <c r="E60" s="164"/>
    </row>
    <row r="61" spans="2:5" ht="17.25" thickBot="1">
      <c r="B61" s="33" t="s">
        <v>380</v>
      </c>
      <c r="C61" s="162">
        <f>'Таблица  1'!C14</f>
        <v>0</v>
      </c>
      <c r="D61" s="163"/>
      <c r="E61" s="164"/>
    </row>
    <row r="62" spans="2:5" ht="17.25" thickBot="1">
      <c r="B62" s="33" t="s">
        <v>381</v>
      </c>
      <c r="C62" s="162">
        <f>'Таблица  1'!C15</f>
        <v>0</v>
      </c>
      <c r="D62" s="163"/>
      <c r="E62" s="164"/>
    </row>
    <row r="63" spans="2:5" ht="17.25" thickBot="1">
      <c r="B63" s="33" t="s">
        <v>372</v>
      </c>
      <c r="C63" s="162"/>
      <c r="D63" s="163"/>
      <c r="E63" s="164"/>
    </row>
    <row r="64" spans="2:5" ht="17.25" thickBot="1">
      <c r="B64" s="33" t="s">
        <v>382</v>
      </c>
      <c r="C64" s="162">
        <f>'Таблица  1'!C17</f>
        <v>0</v>
      </c>
      <c r="D64" s="163"/>
      <c r="E64" s="164"/>
    </row>
    <row r="65" spans="2:3" ht="16.5">
      <c r="B65" s="30"/>
      <c r="C65" s="28"/>
    </row>
    <row r="66" spans="2:5" ht="16.5">
      <c r="B66" s="194" t="s">
        <v>383</v>
      </c>
      <c r="C66" s="194"/>
      <c r="D66" s="194"/>
      <c r="E66" s="194"/>
    </row>
    <row r="67" spans="2:3" ht="17.25" thickBot="1">
      <c r="B67" s="75"/>
      <c r="C67" s="76"/>
    </row>
    <row r="68" spans="2:5" ht="19.5" customHeight="1" thickBot="1">
      <c r="B68" s="137" t="s">
        <v>370</v>
      </c>
      <c r="C68" s="191" t="s">
        <v>482</v>
      </c>
      <c r="D68" s="192"/>
      <c r="E68" s="193"/>
    </row>
    <row r="69" spans="2:5" ht="15" customHeight="1" thickBot="1">
      <c r="B69" s="174"/>
      <c r="C69" s="183" t="s">
        <v>483</v>
      </c>
      <c r="D69" s="189" t="s">
        <v>484</v>
      </c>
      <c r="E69" s="190"/>
    </row>
    <row r="70" spans="2:5" ht="18.75" customHeight="1" thickBot="1">
      <c r="B70" s="138"/>
      <c r="C70" s="18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5867071.76</v>
      </c>
      <c r="D72" s="81">
        <f>'Таблица  1'!D20</f>
        <v>6209410</v>
      </c>
      <c r="E72" s="81">
        <f>'Таблица  1'!E20</f>
        <v>6916050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5688711.76</v>
      </c>
      <c r="D74" s="81">
        <f>'Таблица  1'!D21</f>
        <v>6209410</v>
      </c>
      <c r="E74" s="81">
        <f>'Таблица  1'!E21</f>
        <v>6916050</v>
      </c>
    </row>
    <row r="75" spans="2:5" ht="17.25" thickBot="1">
      <c r="B75" s="33" t="s">
        <v>388</v>
      </c>
      <c r="C75" s="81">
        <f>'Таблица  1'!C22</f>
        <v>178360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8">
        <f>'Таблица  1'!C25</f>
        <v>0</v>
      </c>
      <c r="D77" s="178">
        <f>'Таблица  1'!D25</f>
        <v>0</v>
      </c>
      <c r="E77" s="178">
        <f>'Таблица  1'!E25</f>
        <v>0</v>
      </c>
    </row>
    <row r="78" spans="2:5" ht="33">
      <c r="B78" s="74" t="s">
        <v>391</v>
      </c>
      <c r="C78" s="187"/>
      <c r="D78" s="187"/>
      <c r="E78" s="187"/>
    </row>
    <row r="79" spans="2:5" ht="17.25" thickBot="1">
      <c r="B79" s="33" t="s">
        <v>392</v>
      </c>
      <c r="C79" s="188"/>
      <c r="D79" s="188"/>
      <c r="E79" s="188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5867071.76</v>
      </c>
      <c r="D81" s="81">
        <f>'Таблица  1'!D30</f>
        <v>6209410</v>
      </c>
      <c r="E81" s="81">
        <f>'Таблица  1'!E30</f>
        <v>6916050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5039990</v>
      </c>
      <c r="D83" s="81">
        <f>'Таблица  1'!D32</f>
        <v>5573720</v>
      </c>
      <c r="E83" s="81">
        <f>'Таблица  1'!E32</f>
        <v>6270440</v>
      </c>
    </row>
    <row r="84" spans="2:5" ht="17.25" thickBot="1">
      <c r="B84" s="33" t="s">
        <v>457</v>
      </c>
      <c r="C84" s="81">
        <f>'Таблица  1'!C33</f>
        <v>48110</v>
      </c>
      <c r="D84" s="81">
        <f>'Таблица  1'!D33</f>
        <v>20780</v>
      </c>
      <c r="E84" s="81">
        <f>'Таблица  1'!E33</f>
        <v>21710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147820</v>
      </c>
      <c r="D86" s="81">
        <f>'Таблица  1'!D35</f>
        <v>155800</v>
      </c>
      <c r="E86" s="81">
        <f>'Таблица  1'!E35</f>
        <v>163590</v>
      </c>
    </row>
    <row r="87" spans="2:5" ht="16.5">
      <c r="B87" s="74" t="s">
        <v>460</v>
      </c>
      <c r="C87" s="178">
        <f>'Таблица  1'!C37</f>
        <v>0</v>
      </c>
      <c r="D87" s="178">
        <f>'Таблица  1'!D37</f>
        <v>0</v>
      </c>
      <c r="E87" s="178">
        <f>'Таблица  1'!E37</f>
        <v>0</v>
      </c>
    </row>
    <row r="88" spans="2:5" ht="17.25" thickBot="1">
      <c r="B88" s="33" t="s">
        <v>396</v>
      </c>
      <c r="C88" s="179"/>
      <c r="D88" s="179"/>
      <c r="E88" s="179"/>
    </row>
    <row r="89" spans="2:5" ht="17.25" thickBot="1">
      <c r="B89" s="33" t="s">
        <v>461</v>
      </c>
      <c r="C89" s="81">
        <f>'Таблица  1'!C36</f>
        <v>128862</v>
      </c>
      <c r="D89" s="81">
        <f>'Таблица  1'!D36</f>
        <v>121910</v>
      </c>
      <c r="E89" s="81">
        <f>'Таблица  1'!E36</f>
        <v>121910</v>
      </c>
    </row>
    <row r="90" spans="2:5" ht="17.25" thickBot="1">
      <c r="B90" s="33" t="s">
        <v>462</v>
      </c>
      <c r="C90" s="81">
        <f>'Таблица  1'!C43</f>
        <v>110578.76</v>
      </c>
      <c r="D90" s="81">
        <f>'Таблица  1'!D43</f>
        <v>78140</v>
      </c>
      <c r="E90" s="81">
        <f>'Таблица  1'!E43</f>
        <v>78140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30000</v>
      </c>
      <c r="D92" s="81">
        <f>'Таблица  1'!D38</f>
        <v>0</v>
      </c>
      <c r="E92" s="81">
        <f>'Таблица  1'!E38</f>
        <v>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37680</v>
      </c>
      <c r="D94" s="81">
        <f>'Таблица  1'!D40</f>
        <v>34029</v>
      </c>
      <c r="E94" s="81">
        <f>'Таблица  1'!E40</f>
        <v>35229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322611</v>
      </c>
      <c r="D96" s="81">
        <f>'Таблица  1'!D46</f>
        <v>223611</v>
      </c>
      <c r="E96" s="81">
        <f>'Таблица  1'!E46</f>
        <v>223611</v>
      </c>
    </row>
    <row r="97" spans="2:5" ht="33.75" thickBot="1">
      <c r="B97" s="33" t="s">
        <v>469</v>
      </c>
      <c r="C97" s="81">
        <f>'Таблица  1'!C41</f>
        <v>1420</v>
      </c>
      <c r="D97" s="81">
        <f>'Таблица  1'!D41</f>
        <v>1420</v>
      </c>
      <c r="E97" s="81">
        <f>'Таблица  1'!E41</f>
        <v>1420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2015-01-15T01:18:48Z</cp:lastPrinted>
  <dcterms:created xsi:type="dcterms:W3CDTF">2007-11-01T06:06:06Z</dcterms:created>
  <dcterms:modified xsi:type="dcterms:W3CDTF">2015-02-23T23:13:02Z</dcterms:modified>
  <cp:category/>
  <cp:version/>
  <cp:contentType/>
  <cp:contentStatus/>
</cp:coreProperties>
</file>