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 refMode="R1C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<sst xmlns="http://schemas.openxmlformats.org/spreadsheetml/2006/main" count="1771" uniqueCount="564">
  <si>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</si>
  <si>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</si>
  <si>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</si>
  <si>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</si>
  <si>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</si>
  <si>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</si>
  <si>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</si>
  <si>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</si>
  <si>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</si>
  <si>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</si>
  <si>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</si>
  <si>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</si>
  <si>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</si>
  <si>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</si>
  <si>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</si>
  <si>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</si>
  <si>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</si>
  <si>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</si>
  <si>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</si>
  <si>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</si>
  <si>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</si>
  <si>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</si>
  <si>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</si>
  <si>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</si>
  <si>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</si>
  <si>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</si>
  <si>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</si>
  <si>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</si>
  <si>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</si>
  <si>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</si>
  <si>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</si>
  <si>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</si>
  <si>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</si>
  <si>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</si>
  <si>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</si>
  <si>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</si>
  <si>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</si>
  <si>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</si>
  <si>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</si>
  <si>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</si>
  <si>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</si>
  <si>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</si>
  <si>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</si>
  <si>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</si>
  <si>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</si>
  <si>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</si>
  <si>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</si>
  <si>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</si>
  <si>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</si>
  <si>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</si>
  <si>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</si>
  <si>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</si>
  <si>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</si>
  <si>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</si>
  <si>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</si>
  <si>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</si>
  <si>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</si>
  <si>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</si>
  <si>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</si>
  <si>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</si>
  <si>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</si>
  <si>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</si>
  <si>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</si>
  <si>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</si>
  <si>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</si>
  <si>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</si>
  <si>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</si>
  <si>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</si>
  <si>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</si>
  <si>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</si>
  <si>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</si>
  <si>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</si>
  <si>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</si>
  <si>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</si>
  <si>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</si>
  <si>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</si>
  <si>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</si>
  <si>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</si>
  <si>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</si>
  <si>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</si>
  <si>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</si>
  <si>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</si>
  <si>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</si>
  <si>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</si>
  <si>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</si>
  <si>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</si>
  <si>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</si>
  <si>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</si>
  <si>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</si>
  <si>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</si>
  <si>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</si>
  <si>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</si>
  <si>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</si>
  <si>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</si>
  <si>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</si>
  <si>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</si>
  <si>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</si>
  <si>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</si>
  <si>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</si>
  <si>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</si>
  <si>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</si>
  <si>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</si>
  <si>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</si>
  <si>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</si>
  <si>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</si>
  <si>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</si>
  <si>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</si>
  <si>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</si>
  <si>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</si>
  <si>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</si>
  <si>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</si>
  <si>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</si>
  <si>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</si>
  <si>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</si>
  <si>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</si>
  <si>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</si>
  <si>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</si>
  <si>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</si>
  <si>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</si>
  <si>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</si>
  <si>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</si>
  <si>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</si>
  <si>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</si>
  <si>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</si>
  <si>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</si>
  <si>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</si>
  <si>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</si>
  <si>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</si>
  <si>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</si>
  <si>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</si>
  <si>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</si>
  <si>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</si>
  <si>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</si>
  <si>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</si>
  <si>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</si>
  <si>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</si>
  <si>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</si>
  <si>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</si>
  <si>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</si>
  <si>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</si>
  <si>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</si>
  <si>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</si>
  <si>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</si>
  <si>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</si>
  <si>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</si>
  <si>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</si>
  <si>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</si>
  <si>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</si>
  <si>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</si>
  <si>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</si>
  <si>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</si>
  <si>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</si>
  <si>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</si>
  <si>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</si>
  <si>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</si>
  <si>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</si>
  <si>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</si>
  <si>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</si>
  <si>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</si>
  <si>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</si>
  <si>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</si>
  <si>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</si>
  <si>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</si>
  <si>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</si>
  <si>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</si>
  <si>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</si>
  <si>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</si>
  <si>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</si>
  <si>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</si>
  <si>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</si>
  <si>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</si>
  <si>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</si>
  <si>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</si>
  <si>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</si>
  <si>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</si>
  <si>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</si>
  <si>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</si>
  <si>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</si>
  <si>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</si>
  <si>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</si>
  <si>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</si>
  <si>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</si>
  <si>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</si>
  <si>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</si>
  <si>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</si>
  <si>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</si>
  <si>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</si>
  <si>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</si>
  <si>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</si>
  <si>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</si>
  <si>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</si>
  <si>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</si>
  <si>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</si>
  <si>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</si>
  <si>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</si>
  <si>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</si>
  <si>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</si>
  <si>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</si>
  <si>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</si>
  <si>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</si>
  <si>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</si>
  <si>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</si>
  <si>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</si>
  <si>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</si>
  <si>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</si>
  <si>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</si>
  <si>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</si>
  <si>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</si>
  <si>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</si>
  <si>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</si>
  <si>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</si>
  <si>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</si>
  <si>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</si>
  <si>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</si>
  <si>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</si>
  <si>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</si>
  <si>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</si>
  <si>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</si>
  <si>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</si>
  <si>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</si>
  <si>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</si>
  <si>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</si>
  <si>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</si>
  <si>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</si>
  <si>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</si>
  <si>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</si>
  <si>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</si>
  <si>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</si>
  <si>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</si>
  <si>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</si>
  <si>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</si>
  <si>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</si>
  <si>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</si>
  <si>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</si>
  <si>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</si>
  <si>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</si>
  <si>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</si>
  <si>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</si>
  <si>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</si>
  <si>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</si>
  <si>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</si>
  <si>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</si>
  <si>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</si>
  <si>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</si>
  <si>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</si>
  <si>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</si>
  <si>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</si>
  <si>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</si>
  <si>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</si>
  <si>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</si>
  <si>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</si>
  <si>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</si>
  <si>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</si>
  <si>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</si>
  <si>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</si>
  <si>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</si>
  <si>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</si>
  <si>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</si>
  <si>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</si>
  <si>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</si>
  <si>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</si>
  <si>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</si>
  <si>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</si>
  <si>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</si>
  <si>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</si>
  <si>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</si>
  <si>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</si>
  <si>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</si>
  <si>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</si>
  <si>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</si>
  <si>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</si>
  <si>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</si>
  <si>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</si>
  <si>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</si>
  <si>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</si>
  <si>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</si>
  <si>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</si>
  <si>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</si>
  <si>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</si>
  <si>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</si>
  <si>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</si>
  <si>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</si>
  <si>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</si>
  <si>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</si>
  <si>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</si>
  <si>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</si>
  <si>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</si>
  <si>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</si>
  <si>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</si>
  <si>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</si>
  <si>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</si>
  <si>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</si>
  <si>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</si>
  <si>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</si>
  <si>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</si>
  <si>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</si>
  <si>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</si>
  <si>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</si>
  <si>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</si>
  <si>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</si>
  <si>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</si>
  <si>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</si>
  <si>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</si>
  <si>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</si>
  <si>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</si>
  <si>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</si>
  <si>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</si>
  <si>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</si>
  <si>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</si>
  <si>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</si>
  <si>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</si>
  <si>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</si>
  <si>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</si>
  <si>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</si>
  <si>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</si>
  <si>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</si>
  <si>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</si>
  <si>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</si>
  <si>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</si>
  <si>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</si>
  <si>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</si>
  <si>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</si>
  <si>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</si>
  <si>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</si>
  <si>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</si>
  <si>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</si>
  <si>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</si>
  <si>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</si>
  <si>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</si>
  <si>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</si>
  <si>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</si>
  <si>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</si>
  <si>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</si>
  <si>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</si>
  <si>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</si>
  <si>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</si>
  <si>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</si>
  <si>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</si>
  <si>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</si>
  <si>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</si>
  <si>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</si>
  <si>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</si>
  <si>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</si>
  <si>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</si>
  <si>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</si>
  <si>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</si>
  <si>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</si>
  <si>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</si>
  <si>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</si>
  <si>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</si>
  <si>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</si>
  <si>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</si>
  <si>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</si>
  <si>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</si>
  <si>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</si>
  <si>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</si>
  <si>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</si>
  <si>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</si>
  <si>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</si>
  <si>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</si>
  <si>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</si>
  <si>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</si>
  <si>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</si>
  <si>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</si>
  <si>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</si>
  <si>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</si>
  <si>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</si>
  <si>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</si>
  <si>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</si>
  <si>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</si>
  <si>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</si>
  <si>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</si>
  <si>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</si>
  <si>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</si>
  <si>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</si>
  <si>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</si>
  <si>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</si>
  <si>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</si>
  <si>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</si>
  <si>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</si>
  <si>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</si>
  <si>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</si>
  <si>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</si>
  <si>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</si>
  <si>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</si>
  <si>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</si>
  <si>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</si>
  <si>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</si>
  <si>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</si>
  <si>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</si>
  <si>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</si>
  <si>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</si>
  <si>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</si>
  <si>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</si>
  <si>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</si>
  <si>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</si>
  <si>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</si>
  <si>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</si>
  <si>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</si>
  <si>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</si>
  <si>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</si>
  <si>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</si>
  <si>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</si>
  <si>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</si>
  <si>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</si>
  <si>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</si>
  <si>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</si>
  <si>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</si>
  <si>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</si>
  <si>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</si>
  <si>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</si>
  <si>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</si>
  <si>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</si>
  <si>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</si>
  <si>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</si>
  <si>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</si>
  <si>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</si>
  <si>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</si>
  <si>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</si>
  <si>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</si>
  <si>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</si>
  <si>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</si>
  <si>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</si>
  <si>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</si>
  <si>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</si>
  <si>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</si>
  <si>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</si>
  <si>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</si>
  <si>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</si>
  <si>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</si>
  <si>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</si>
  <si>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</si>
  <si>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</si>
  <si>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</si>
  <si>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</si>
  <si>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</si>
  <si>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</si>
  <si>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</si>
  <si>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</si>
  <si>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</si>
  <si>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</si>
  <si>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</si>
  <si>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</si>
  <si>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</si>
  <si>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</si>
  <si>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</si>
  <si>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</si>
  <si>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</si>
  <si>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</si>
  <si>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</si>
  <si>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</si>
  <si>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</si>
  <si>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</si>
  <si>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</si>
  <si>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</si>
  <si>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</si>
  <si>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</si>
  <si>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</si>
  <si>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</si>
  <si>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</si>
  <si>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</si>
  <si>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</si>
  <si>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</si>
  <si>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</si>
  <si>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</si>
  <si>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</si>
  <si>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</si>
  <si>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</si>
  <si>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</si>
  <si>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</si>
  <si>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</si>
  <si>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</si>
  <si>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</si>
  <si>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</si>
  <si>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</si>
  <si>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</si>
  <si>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</si>
  <si>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</si>
  <si>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</si>
  <si>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</si>
  <si>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</si>
  <si>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</si>
  <si>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</si>
  <si>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</si>
  <si>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</si>
  <si>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</si>
  <si>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</si>
  <si>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</si>
  <si>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</si>
  <si>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</si>
  <si>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</si>
  <si>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</si>
  <si>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</si>
  <si>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</si>
  <si>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</si>
  <si>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</si>
  <si>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</si>
  <si>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</si>
  <si>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</si>
  <si>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</si>
  <si>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</si>
  <si>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</si>
  <si>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</si>
  <si>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</si>
  <si>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</si>
  <si>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</si>
  <si>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</si>
  <si>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</si>
  <si>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</si>
  <si>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</si>
  <si>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</si>
  <si>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</si>
  <si>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</si>
  <si>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</si>
  <si>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</si>
  <si>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</si>
  <si>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</si>
  <si>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</si>
  <si>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</si>
  <si>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</si>
  <si>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</si>
  <si>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</si>
  <si>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</si>
  <si>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</si>
  <si>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</si>
  <si>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</si>
  <si>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</si>
  <si>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</si>
  <si>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</si>
  <si>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</si>
  <si>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</si>
  <si>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</si>
  <si>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 xml:space="preserve">Директор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</si>
  <si>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</si>
  <si>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</si>
  <si>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</si>
  <si>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</si>
  <si>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</si>
  <si>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</si>
  <si>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</si>
  <si>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</si>
  <si>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</si>
  <si>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</si>
  <si>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</si>
  <si>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</si>
  <si>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</si>
  <si>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</si>
  <si>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</si>
  <si>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</si>
  <si>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</si>
  <si>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МБОУ СОШ с.Борисовка</t>
  </si>
  <si>
    <t xml:space="preserve">                ___________Ю.Е. Степаненко</t>
  </si>
  <si>
    <t xml:space="preserve">" 30  " декабря  201 4   г.                                                                                    </t>
  </si>
  <si>
    <t xml:space="preserve"> " 30 " декабря  201 4      г.</t>
  </si>
  <si>
    <t xml:space="preserve">                                                        И ПЛАНОВЫЙ ПЕРИОД 2016, 2017 ГОДЫ</t>
  </si>
  <si>
    <t xml:space="preserve">    Дата составления " 30  " декабря  201 4   г.</t>
  </si>
  <si>
    <t>Муниципальное бюджетное общеобразовательное учреждение "Средняя общеобразовательная школа с. Борисовка" Уссурийского городского округа</t>
  </si>
  <si>
    <t>692542 Приморский край, г. Уссурийск, с. Борисовка, ул. Советская, 47.</t>
  </si>
  <si>
    <t>2511036988/251101001</t>
  </si>
  <si>
    <t>Начальное, основное, среднее (полное) общее образование;
а) формирование общей культуры личности; 
б) адаптация обучающихся к жизни в обществе, создание основы для осознанного выбора и последующего освоения профессиональных  образовательных программ;
в) воспитание гражданственности, трудолюбия обучающихся уважение к правам и свободам человека, любви к окружающей природе, Родине, семье:
г)формирование здорового образа жизни.</t>
  </si>
  <si>
    <t>а) группа по уходу и присмотру за детьми;
б) услуга по адаптации детей к условиям школьной жизни.</t>
  </si>
  <si>
    <t>Ю.Е. Степаненко</t>
  </si>
  <si>
    <t>М.Г. Любченко</t>
  </si>
  <si>
    <r>
      <t>"</t>
    </r>
    <r>
      <rPr>
        <u val="single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</si>
</sst>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top" wrapText="1"/>
      <protection locked="0"/>
    </xf>
    <xf numFmtId="0" fontId="54" fillId="0" borderId="22" xfId="54" applyFont="1" applyBorder="1" applyAlignment="1" applyProtection="1">
      <alignment vertical="top" wrapText="1"/>
      <protection locked="0"/>
    </xf>
    <xf numFmtId="0" fontId="54" fillId="0" borderId="23" xfId="54" applyFont="1" applyBorder="1" applyAlignment="1" applyProtection="1">
      <alignment vertical="top" wrapText="1"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top" wrapText="1"/>
      <protection locked="0"/>
    </xf>
    <xf numFmtId="0" fontId="54" fillId="0" borderId="32" xfId="54" applyFont="1" applyBorder="1" applyAlignment="1" applyProtection="1">
      <alignment vertical="top" wrapText="1"/>
      <protection locked="0"/>
    </xf>
    <xf numFmtId="0" fontId="54" fillId="0" borderId="33" xfId="54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12.emf" /><Relationship Id="rId6" Type="http://schemas.openxmlformats.org/officeDocument/2006/relationships/image" Target="../media/image9.emf" /><Relationship Id="rId7" Type="http://schemas.openxmlformats.org/officeDocument/2006/relationships/image" Target="../media/image16.emf" /><Relationship Id="rId8" Type="http://schemas.openxmlformats.org/officeDocument/2006/relationships/image" Target="../media/image6.emf" /><Relationship Id="rId9" Type="http://schemas.openxmlformats.org/officeDocument/2006/relationships/image" Target="../media/image11.emf" /><Relationship Id="rId10" Type="http://schemas.openxmlformats.org/officeDocument/2006/relationships/image" Target="../media/image15.emf" /><Relationship Id="rId11" Type="http://schemas.openxmlformats.org/officeDocument/2006/relationships/image" Target="../media/image10.emf" /><Relationship Id="rId12" Type="http://schemas.openxmlformats.org/officeDocument/2006/relationships/image" Target="../media/image14.emf" /><Relationship Id="rId13" Type="http://schemas.openxmlformats.org/officeDocument/2006/relationships/image" Target="../media/image2.emf" /><Relationship Id="rId14" Type="http://schemas.openxmlformats.org/officeDocument/2006/relationships/image" Target="../media/image4.emf" /><Relationship Id="rId15" Type="http://schemas.openxmlformats.org/officeDocument/2006/relationships/image" Target="../media/image7.emf" /><Relationship Id="rId16" Type="http://schemas.openxmlformats.org/officeDocument/2006/relationships/image" Target="../media/image1.emf" /><Relationship Id="rId17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540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541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4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539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14493428.41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20702780.19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10891619.14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4134316.31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199479.31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16986.52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/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16986.52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22410315.76</v>
      </c>
      <c r="D20" s="54">
        <f>SUM(D21:D25)</f>
        <v>22996130</v>
      </c>
      <c r="E20" s="54">
        <f>SUM(E21:E25)</f>
        <v>23806680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C51</f>
        <v>21820280.76</v>
      </c>
      <c r="D21" s="46">
        <f>D51</f>
        <v>22448250</v>
      </c>
      <c r="E21" s="46">
        <f>E51</f>
        <v>23258650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C71</f>
        <v>475035</v>
      </c>
      <c r="D22" s="46">
        <f>D71</f>
        <v>432880</v>
      </c>
      <c r="E22" s="46">
        <f>E71</f>
        <v>433030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115000</v>
      </c>
      <c r="D25" s="43">
        <f>SUM(D26:D29)</f>
        <v>115000</v>
      </c>
      <c r="E25" s="43">
        <f>SUM(E26:E29)</f>
        <v>115000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f>C91</f>
        <v>115000</v>
      </c>
      <c r="D26" s="46">
        <f>D91</f>
        <v>115000</v>
      </c>
      <c r="E26" s="46">
        <f>E91</f>
        <v>115000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22410315.76</v>
      </c>
      <c r="D30" s="63">
        <f>SUM(D32:D46)-D42</f>
        <v>22996130</v>
      </c>
      <c r="E30" s="63">
        <f>SUM(E32:E46)-E42</f>
        <v>23806680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18568950</v>
      </c>
      <c r="D32" s="64">
        <f t="shared" si="0"/>
        <v>19139940</v>
      </c>
      <c r="E32" s="64">
        <f t="shared" si="0"/>
        <v>19828500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42813</v>
      </c>
      <c r="D33" s="64">
        <f t="shared" si="0"/>
        <v>23070</v>
      </c>
      <c r="E33" s="64">
        <f t="shared" si="0"/>
        <v>24120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1453120</v>
      </c>
      <c r="D35" s="64">
        <f t="shared" si="0"/>
        <v>1531450</v>
      </c>
      <c r="E35" s="64">
        <f t="shared" si="0"/>
        <v>1607900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357394</v>
      </c>
      <c r="D36" s="64">
        <f t="shared" si="0"/>
        <v>338160</v>
      </c>
      <c r="E36" s="64">
        <f t="shared" si="0"/>
        <v>355070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100000</v>
      </c>
      <c r="D37" s="64">
        <f t="shared" si="0"/>
        <v>100000</v>
      </c>
      <c r="E37" s="64">
        <f t="shared" si="0"/>
        <v>100000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485700</v>
      </c>
      <c r="D38" s="64">
        <f t="shared" si="0"/>
        <v>485700</v>
      </c>
      <c r="E38" s="64">
        <f t="shared" si="0"/>
        <v>505350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585010</v>
      </c>
      <c r="D40" s="64">
        <f t="shared" si="0"/>
        <v>592420</v>
      </c>
      <c r="E40" s="64">
        <f t="shared" si="0"/>
        <v>600350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359828.76</v>
      </c>
      <c r="D43" s="64">
        <f t="shared" si="0"/>
        <v>327890</v>
      </c>
      <c r="E43" s="64">
        <f t="shared" si="0"/>
        <v>327890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456780</v>
      </c>
      <c r="D46" s="65">
        <f>SUM(D47:D50)</f>
        <v>456780</v>
      </c>
      <c r="E46" s="65">
        <f>SUM(E47:E50)</f>
        <v>456780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4689</v>
      </c>
      <c r="D47" s="64">
        <f t="shared" si="1"/>
        <v>4689</v>
      </c>
      <c r="E47" s="64">
        <f t="shared" si="1"/>
        <v>4689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12360</v>
      </c>
      <c r="D48" s="64">
        <f t="shared" si="1"/>
        <v>12360</v>
      </c>
      <c r="E48" s="64">
        <f t="shared" si="1"/>
        <v>12360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436591</v>
      </c>
      <c r="D49" s="64">
        <f t="shared" si="1"/>
        <v>436591</v>
      </c>
      <c r="E49" s="64">
        <f t="shared" si="1"/>
        <v>436591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3140</v>
      </c>
      <c r="D50" s="64">
        <f t="shared" si="1"/>
        <v>3140</v>
      </c>
      <c r="E50" s="64">
        <f t="shared" si="1"/>
        <v>3140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21820280.76</v>
      </c>
      <c r="D51" s="54">
        <f>SUM(D52:D66)-D62</f>
        <v>22448250</v>
      </c>
      <c r="E51" s="54">
        <f>SUM(E52:E66)-E62</f>
        <v>23258650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18568950</v>
      </c>
      <c r="D52" s="46">
        <v>19139940</v>
      </c>
      <c r="E52" s="46">
        <v>19828500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21780</v>
      </c>
      <c r="D53" s="46">
        <v>22870</v>
      </c>
      <c r="E53" s="46">
        <v>23920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1450580</v>
      </c>
      <c r="D55" s="46">
        <v>1528910</v>
      </c>
      <c r="E55" s="46">
        <v>1605360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350572</v>
      </c>
      <c r="D56" s="46">
        <v>338160</v>
      </c>
      <c r="E56" s="46">
        <v>355070</v>
      </c>
      <c r="F56" s="42" t="s">
        <v>230</v>
      </c>
    </row>
    <row r="57" spans="1:6" ht="12.75">
      <c r="A57" s="42" t="s">
        <v>231</v>
      </c>
      <c r="B57" s="50" t="s">
        <v>175</v>
      </c>
      <c r="C57" s="46">
        <v>100000</v>
      </c>
      <c r="D57" s="46">
        <v>100000</v>
      </c>
      <c r="E57" s="46">
        <v>100000</v>
      </c>
      <c r="F57" s="42" t="s">
        <v>232</v>
      </c>
    </row>
    <row r="58" spans="1:6" ht="12.75">
      <c r="A58" s="42" t="s">
        <v>233</v>
      </c>
      <c r="B58" s="50" t="s">
        <v>234</v>
      </c>
      <c r="C58" s="46">
        <v>466600</v>
      </c>
      <c r="D58" s="46">
        <v>466600</v>
      </c>
      <c r="E58" s="46">
        <v>486250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148230</v>
      </c>
      <c r="D60" s="46">
        <v>155640</v>
      </c>
      <c r="E60" s="46">
        <v>163420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257268.76</v>
      </c>
      <c r="D63" s="46">
        <v>239830</v>
      </c>
      <c r="E63" s="46">
        <v>239830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455580</v>
      </c>
      <c r="D66" s="43">
        <f>SUM(D67:D70)</f>
        <v>455580</v>
      </c>
      <c r="E66" s="43">
        <f>SUM(E67:E70)</f>
        <v>455580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3969</v>
      </c>
      <c r="D67" s="48">
        <v>3969</v>
      </c>
      <c r="E67" s="48">
        <v>3969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12120</v>
      </c>
      <c r="D68" s="48">
        <v>12120</v>
      </c>
      <c r="E68" s="48">
        <v>12120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436351</v>
      </c>
      <c r="D69" s="48">
        <v>436351</v>
      </c>
      <c r="E69" s="48">
        <v>436351</v>
      </c>
      <c r="F69" s="42" t="s">
        <v>259</v>
      </c>
    </row>
    <row r="70" spans="1:6" ht="12.75">
      <c r="A70" s="42" t="s">
        <v>260</v>
      </c>
      <c r="B70" s="50" t="s">
        <v>213</v>
      </c>
      <c r="C70" s="46">
        <v>3140</v>
      </c>
      <c r="D70" s="46">
        <v>3140</v>
      </c>
      <c r="E70" s="46">
        <v>3140</v>
      </c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475035</v>
      </c>
      <c r="D71" s="54">
        <f>SUM(D72:D86)-D82</f>
        <v>432880</v>
      </c>
      <c r="E71" s="54">
        <f>SUM(E72:E86)-E82</f>
        <v>433030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6822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432880</v>
      </c>
      <c r="D80" s="46">
        <v>432880</v>
      </c>
      <c r="E80" s="46">
        <v>433030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14500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115000</v>
      </c>
      <c r="D91" s="54">
        <f>SUM(D92:D106)-D102</f>
        <v>115000</v>
      </c>
      <c r="E91" s="54">
        <f>SUM(E92:E106)-E102</f>
        <v>115000</v>
      </c>
      <c r="F91" s="42" t="s">
        <v>305</v>
      </c>
    </row>
    <row r="92" spans="1:6" ht="12.75">
      <c r="A92" s="42" t="s">
        <v>306</v>
      </c>
      <c r="B92" s="50" t="s">
        <v>511</v>
      </c>
      <c r="C92" s="46"/>
      <c r="D92" s="46"/>
      <c r="E92" s="46"/>
      <c r="F92" s="42" t="s">
        <v>307</v>
      </c>
    </row>
    <row r="93" spans="1:6" ht="12.75">
      <c r="A93" s="42" t="s">
        <v>308</v>
      </c>
      <c r="B93" s="50" t="s">
        <v>221</v>
      </c>
      <c r="C93" s="46">
        <v>200</v>
      </c>
      <c r="D93" s="46">
        <v>200</v>
      </c>
      <c r="E93" s="46">
        <v>200</v>
      </c>
      <c r="F93" s="42" t="s">
        <v>309</v>
      </c>
    </row>
    <row r="94" spans="1:6" ht="12.75">
      <c r="A94" s="42" t="s">
        <v>310</v>
      </c>
      <c r="B94" s="50" t="s">
        <v>166</v>
      </c>
      <c r="C94" s="46">
        <v>0</v>
      </c>
      <c r="D94" s="46">
        <v>0</v>
      </c>
      <c r="E94" s="46">
        <v>0</v>
      </c>
      <c r="F94" s="42" t="s">
        <v>311</v>
      </c>
    </row>
    <row r="95" spans="1:6" ht="12.75">
      <c r="A95" s="42" t="s">
        <v>312</v>
      </c>
      <c r="B95" s="50" t="s">
        <v>227</v>
      </c>
      <c r="C95" s="46">
        <v>2540</v>
      </c>
      <c r="D95" s="46">
        <v>2540</v>
      </c>
      <c r="E95" s="46">
        <v>2540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0</v>
      </c>
      <c r="D96" s="46">
        <v>0</v>
      </c>
      <c r="E96" s="46">
        <v>0</v>
      </c>
      <c r="F96" s="42" t="s">
        <v>315</v>
      </c>
    </row>
    <row r="97" spans="1:6" ht="12.75">
      <c r="A97" s="42" t="s">
        <v>316</v>
      </c>
      <c r="B97" s="50" t="s">
        <v>175</v>
      </c>
      <c r="C97" s="46">
        <v>0</v>
      </c>
      <c r="D97" s="46">
        <v>0</v>
      </c>
      <c r="E97" s="46">
        <v>0</v>
      </c>
      <c r="F97" s="42" t="s">
        <v>317</v>
      </c>
    </row>
    <row r="98" spans="1:6" ht="12.75">
      <c r="A98" s="42" t="s">
        <v>318</v>
      </c>
      <c r="B98" s="50" t="s">
        <v>234</v>
      </c>
      <c r="C98" s="46">
        <v>19100</v>
      </c>
      <c r="D98" s="46">
        <v>19100</v>
      </c>
      <c r="E98" s="46">
        <v>19100</v>
      </c>
      <c r="F98" s="42" t="s">
        <v>319</v>
      </c>
    </row>
    <row r="99" spans="1:6" ht="12.75">
      <c r="A99" s="42" t="s">
        <v>320</v>
      </c>
      <c r="B99" s="50" t="s">
        <v>237</v>
      </c>
      <c r="C99" s="46">
        <v>0</v>
      </c>
      <c r="D99" s="46">
        <v>0</v>
      </c>
      <c r="E99" s="46">
        <v>0</v>
      </c>
      <c r="F99" s="42" t="s">
        <v>321</v>
      </c>
    </row>
    <row r="100" spans="1:6" ht="12.75">
      <c r="A100" s="42" t="s">
        <v>322</v>
      </c>
      <c r="B100" s="50" t="s">
        <v>240</v>
      </c>
      <c r="C100" s="46">
        <v>3900</v>
      </c>
      <c r="D100" s="46">
        <v>3900</v>
      </c>
      <c r="E100" s="46">
        <v>3900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88060</v>
      </c>
      <c r="D103" s="46">
        <v>88060</v>
      </c>
      <c r="E103" s="46">
        <v>88060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1200</v>
      </c>
      <c r="D106" s="47">
        <f>SUM(D107:D110)</f>
        <v>1200</v>
      </c>
      <c r="E106" s="47">
        <f>SUM(E107:E110)</f>
        <v>1200</v>
      </c>
      <c r="F106" s="42" t="s">
        <v>334</v>
      </c>
    </row>
    <row r="107" spans="1:6" ht="12.75">
      <c r="A107" s="42" t="s">
        <v>445</v>
      </c>
      <c r="B107" s="50" t="s">
        <v>204</v>
      </c>
      <c r="C107" s="48">
        <v>720</v>
      </c>
      <c r="D107" s="48">
        <v>720</v>
      </c>
      <c r="E107" s="48">
        <v>720</v>
      </c>
      <c r="F107" s="42" t="s">
        <v>335</v>
      </c>
    </row>
    <row r="108" spans="1:6" ht="12.75">
      <c r="A108" s="42" t="s">
        <v>446</v>
      </c>
      <c r="B108" s="50" t="s">
        <v>207</v>
      </c>
      <c r="C108" s="48">
        <v>240</v>
      </c>
      <c r="D108" s="48">
        <v>240</v>
      </c>
      <c r="E108" s="48">
        <v>240</v>
      </c>
      <c r="F108" s="42" t="s">
        <v>336</v>
      </c>
    </row>
    <row r="109" spans="1:6" ht="12.75">
      <c r="A109" s="42" t="s">
        <v>447</v>
      </c>
      <c r="B109" s="50" t="s">
        <v>210</v>
      </c>
      <c r="C109" s="48">
        <v>240</v>
      </c>
      <c r="D109" s="48">
        <v>240</v>
      </c>
      <c r="E109" s="48">
        <v>240</v>
      </c>
      <c r="F109" s="42" t="s">
        <v>337</v>
      </c>
    </row>
    <row r="110" spans="1:6" ht="12.75">
      <c r="A110" s="42" t="s">
        <v>448</v>
      </c>
      <c r="B110" s="50" t="s">
        <v>213</v>
      </c>
      <c r="C110" s="48">
        <v>0</v>
      </c>
      <c r="D110" s="48">
        <v>0</v>
      </c>
      <c r="E110" s="48">
        <v>0</v>
      </c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160">
      <selection activeCell="B179" sqref="B17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5" t="s">
        <v>532</v>
      </c>
      <c r="E2" s="185"/>
    </row>
    <row r="3" spans="1:5" ht="16.5">
      <c r="A3" s="40"/>
      <c r="B3" s="36" t="s">
        <v>493</v>
      </c>
      <c r="C3" s="37"/>
      <c r="D3" s="185" t="s">
        <v>550</v>
      </c>
      <c r="E3" s="185"/>
    </row>
    <row r="4" spans="1:4" ht="16.5">
      <c r="A4" s="40"/>
      <c r="B4" s="36" t="s">
        <v>531</v>
      </c>
      <c r="C4" s="37"/>
      <c r="D4" s="78" t="s">
        <v>551</v>
      </c>
    </row>
    <row r="5" spans="1:4" ht="16.5">
      <c r="A5" s="40"/>
      <c r="B5" s="36" t="s">
        <v>552</v>
      </c>
      <c r="C5" s="37"/>
      <c r="D5" s="78" t="s">
        <v>553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554</v>
      </c>
      <c r="C11" s="186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0" t="s">
        <v>556</v>
      </c>
      <c r="D15" s="131"/>
      <c r="E15" s="132"/>
    </row>
    <row r="16" spans="2:5" ht="33.75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30" t="s">
        <v>557</v>
      </c>
      <c r="D17" s="131"/>
      <c r="E17" s="132"/>
    </row>
    <row r="18" spans="2:5" ht="17.25" thickBot="1">
      <c r="B18" s="33" t="s">
        <v>353</v>
      </c>
      <c r="C18" s="130" t="s">
        <v>558</v>
      </c>
      <c r="D18" s="131"/>
      <c r="E18" s="132"/>
    </row>
    <row r="19" spans="2:5" ht="17.25" thickBot="1">
      <c r="B19" s="33" t="s">
        <v>355</v>
      </c>
      <c r="C19" s="133" t="s">
        <v>505</v>
      </c>
      <c r="D19" s="134"/>
      <c r="E19" s="135"/>
    </row>
    <row r="20" spans="2:5" ht="33.75" thickBot="1">
      <c r="B20" s="33" t="s">
        <v>357</v>
      </c>
      <c r="C20" s="133" t="s">
        <v>545</v>
      </c>
      <c r="D20" s="134"/>
      <c r="E20" s="135"/>
    </row>
    <row r="21" spans="2:5" ht="33.75" thickBot="1">
      <c r="B21" s="33" t="s">
        <v>359</v>
      </c>
      <c r="C21" s="133" t="s">
        <v>510</v>
      </c>
      <c r="D21" s="134"/>
      <c r="E21" s="135"/>
    </row>
    <row r="22" spans="2:3" ht="16.5">
      <c r="B22" s="196"/>
      <c r="C22" s="197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559</v>
      </c>
      <c r="D25" s="128"/>
      <c r="E25" s="129"/>
    </row>
    <row r="26" spans="2:5" ht="54.75" customHeight="1">
      <c r="B26" s="158" t="s">
        <v>362</v>
      </c>
      <c r="C26" s="187" t="s">
        <v>560</v>
      </c>
      <c r="D26" s="188"/>
      <c r="E26" s="189"/>
    </row>
    <row r="27" spans="2:5" ht="40.5" customHeight="1">
      <c r="B27" s="181"/>
      <c r="C27" s="190"/>
      <c r="D27" s="191"/>
      <c r="E27" s="192"/>
    </row>
    <row r="28" spans="2:5" ht="60" customHeight="1">
      <c r="B28" s="181"/>
      <c r="C28" s="190"/>
      <c r="D28" s="191"/>
      <c r="E28" s="192"/>
    </row>
    <row r="29" spans="2:5" ht="44.25" customHeight="1">
      <c r="B29" s="181"/>
      <c r="C29" s="190"/>
      <c r="D29" s="191"/>
      <c r="E29" s="192"/>
    </row>
    <row r="30" spans="2:5" ht="12.75" customHeight="1">
      <c r="B30" s="181"/>
      <c r="C30" s="190"/>
      <c r="D30" s="191"/>
      <c r="E30" s="192"/>
    </row>
    <row r="31" spans="2:5" ht="81" customHeight="1" thickBot="1">
      <c r="B31" s="159"/>
      <c r="C31" s="193"/>
      <c r="D31" s="194"/>
      <c r="E31" s="195"/>
    </row>
    <row r="32" spans="2:5" ht="20.25" customHeight="1">
      <c r="B32" s="158" t="s">
        <v>363</v>
      </c>
      <c r="C32" s="163">
        <v>20702780.19</v>
      </c>
      <c r="D32" s="164"/>
      <c r="E32" s="165"/>
    </row>
    <row r="33" spans="2:5" ht="30.75" customHeight="1" thickBot="1">
      <c r="B33" s="159"/>
      <c r="C33" s="166"/>
      <c r="D33" s="167"/>
      <c r="E33" s="168"/>
    </row>
    <row r="34" spans="2:5" ht="12.75" customHeight="1">
      <c r="B34" s="158" t="s">
        <v>364</v>
      </c>
      <c r="C34" s="163">
        <v>20702780.19</v>
      </c>
      <c r="D34" s="164"/>
      <c r="E34" s="165"/>
    </row>
    <row r="35" spans="2:5" ht="39.75" customHeight="1" thickBot="1">
      <c r="B35" s="159"/>
      <c r="C35" s="166"/>
      <c r="D35" s="167"/>
      <c r="E35" s="168"/>
    </row>
    <row r="36" spans="2:5" ht="12.75">
      <c r="B36" s="158" t="s">
        <v>365</v>
      </c>
      <c r="C36" s="169"/>
      <c r="D36" s="170"/>
      <c r="E36" s="171"/>
    </row>
    <row r="37" spans="2:5" ht="12.75">
      <c r="B37" s="181"/>
      <c r="C37" s="182"/>
      <c r="D37" s="183"/>
      <c r="E37" s="184"/>
    </row>
    <row r="38" spans="2:5" ht="28.5" customHeight="1" thickBot="1">
      <c r="B38" s="159"/>
      <c r="C38" s="172"/>
      <c r="D38" s="173"/>
      <c r="E38" s="174"/>
    </row>
    <row r="39" spans="2:5" ht="12.75" customHeight="1">
      <c r="B39" s="160" t="s">
        <v>366</v>
      </c>
      <c r="C39" s="169"/>
      <c r="D39" s="170"/>
      <c r="E39" s="171"/>
    </row>
    <row r="40" spans="2:5" ht="39" customHeight="1" thickBot="1">
      <c r="B40" s="162"/>
      <c r="C40" s="172"/>
      <c r="D40" s="173"/>
      <c r="E40" s="174"/>
    </row>
    <row r="41" spans="2:5" ht="12.75" customHeight="1">
      <c r="B41" s="158" t="s">
        <v>367</v>
      </c>
      <c r="C41" s="163">
        <v>4134316.31</v>
      </c>
      <c r="D41" s="164"/>
      <c r="E41" s="165"/>
    </row>
    <row r="42" spans="2:5" ht="39" customHeight="1" thickBot="1">
      <c r="B42" s="159"/>
      <c r="C42" s="166"/>
      <c r="D42" s="167"/>
      <c r="E42" s="168"/>
    </row>
    <row r="43" spans="2:5" ht="12.75" customHeight="1">
      <c r="B43" s="158" t="s">
        <v>368</v>
      </c>
      <c r="C43" s="163">
        <v>1925943.71</v>
      </c>
      <c r="D43" s="164"/>
      <c r="E43" s="165"/>
    </row>
    <row r="44" spans="2:5" ht="24" customHeight="1" thickBot="1">
      <c r="B44" s="159"/>
      <c r="C44" s="166"/>
      <c r="D44" s="167"/>
      <c r="E44" s="168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8" t="s">
        <v>370</v>
      </c>
      <c r="C48" s="175" t="s">
        <v>482</v>
      </c>
      <c r="D48" s="176"/>
      <c r="E48" s="177"/>
    </row>
    <row r="49" spans="2:5" ht="13.5" thickBot="1">
      <c r="B49" s="159"/>
      <c r="C49" s="178"/>
      <c r="D49" s="179"/>
      <c r="E49" s="180"/>
    </row>
    <row r="50" spans="2:5" ht="17.25" thickBot="1">
      <c r="B50" s="33" t="s">
        <v>371</v>
      </c>
      <c r="C50" s="138">
        <f>'Таблица  1'!C5</f>
        <v>14493428.41</v>
      </c>
      <c r="D50" s="139"/>
      <c r="E50" s="140"/>
    </row>
    <row r="51" spans="2:5" ht="17.25" thickBot="1">
      <c r="B51" s="33" t="s">
        <v>372</v>
      </c>
      <c r="C51" s="138"/>
      <c r="D51" s="139"/>
      <c r="E51" s="140"/>
    </row>
    <row r="52" spans="2:5" ht="33.75" thickBot="1">
      <c r="B52" s="33" t="s">
        <v>373</v>
      </c>
      <c r="C52" s="138">
        <f>'Таблица  1'!C7</f>
        <v>20702780.19</v>
      </c>
      <c r="D52" s="139"/>
      <c r="E52" s="140"/>
    </row>
    <row r="53" spans="2:5" ht="17.25" thickBot="1">
      <c r="B53" s="33" t="s">
        <v>374</v>
      </c>
      <c r="C53" s="138"/>
      <c r="D53" s="139"/>
      <c r="E53" s="140"/>
    </row>
    <row r="54" spans="2:5" ht="33.75" thickBot="1">
      <c r="B54" s="33" t="s">
        <v>375</v>
      </c>
      <c r="C54" s="138">
        <f>'Таблица  1'!C8</f>
        <v>10891619.14</v>
      </c>
      <c r="D54" s="139"/>
      <c r="E54" s="140"/>
    </row>
    <row r="55" spans="2:5" ht="33.75" thickBot="1">
      <c r="B55" s="33" t="s">
        <v>376</v>
      </c>
      <c r="C55" s="138">
        <f>'Таблица  1'!C9</f>
        <v>4134316.31</v>
      </c>
      <c r="D55" s="139"/>
      <c r="E55" s="140"/>
    </row>
    <row r="56" spans="2:5" ht="17.25" thickBot="1">
      <c r="B56" s="33" t="s">
        <v>374</v>
      </c>
      <c r="C56" s="138"/>
      <c r="D56" s="139"/>
      <c r="E56" s="140"/>
    </row>
    <row r="57" spans="2:5" ht="33.75" thickBot="1">
      <c r="B57" s="33" t="s">
        <v>377</v>
      </c>
      <c r="C57" s="138">
        <f>'Таблица  1'!C10</f>
        <v>199479.31</v>
      </c>
      <c r="D57" s="139"/>
      <c r="E57" s="140"/>
    </row>
    <row r="58" spans="2:5" ht="17.25" thickBot="1">
      <c r="B58" s="33" t="s">
        <v>378</v>
      </c>
      <c r="C58" s="138">
        <f>'Таблица  1'!C11</f>
        <v>16986.52</v>
      </c>
      <c r="D58" s="139"/>
      <c r="E58" s="140"/>
    </row>
    <row r="59" spans="2:5" ht="17.25" thickBot="1">
      <c r="B59" s="33" t="s">
        <v>372</v>
      </c>
      <c r="C59" s="138"/>
      <c r="D59" s="139"/>
      <c r="E59" s="140"/>
    </row>
    <row r="60" spans="2:5" ht="17.25" thickBot="1">
      <c r="B60" s="33" t="s">
        <v>379</v>
      </c>
      <c r="C60" s="138">
        <f>'Таблица  1'!C13</f>
        <v>0</v>
      </c>
      <c r="D60" s="139"/>
      <c r="E60" s="140"/>
    </row>
    <row r="61" spans="2:5" ht="17.25" thickBot="1">
      <c r="B61" s="33" t="s">
        <v>380</v>
      </c>
      <c r="C61" s="138">
        <f>'Таблица  1'!C14</f>
        <v>16986.52</v>
      </c>
      <c r="D61" s="139"/>
      <c r="E61" s="140"/>
    </row>
    <row r="62" spans="2:5" ht="17.25" thickBot="1">
      <c r="B62" s="33" t="s">
        <v>381</v>
      </c>
      <c r="C62" s="138">
        <f>'Таблица  1'!C15</f>
        <v>0</v>
      </c>
      <c r="D62" s="139"/>
      <c r="E62" s="140"/>
    </row>
    <row r="63" spans="2:5" ht="17.25" thickBot="1">
      <c r="B63" s="33" t="s">
        <v>372</v>
      </c>
      <c r="C63" s="138"/>
      <c r="D63" s="139"/>
      <c r="E63" s="140"/>
    </row>
    <row r="64" spans="2:5" ht="17.25" thickBot="1">
      <c r="B64" s="33" t="s">
        <v>382</v>
      </c>
      <c r="C64" s="138">
        <f>'Таблица  1'!C17</f>
        <v>0</v>
      </c>
      <c r="D64" s="139"/>
      <c r="E64" s="140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52" t="s">
        <v>482</v>
      </c>
      <c r="D68" s="153"/>
      <c r="E68" s="154"/>
    </row>
    <row r="69" spans="2:5" ht="15" customHeight="1" thickBot="1">
      <c r="B69" s="161"/>
      <c r="C69" s="156" t="s">
        <v>543</v>
      </c>
      <c r="D69" s="150" t="s">
        <v>484</v>
      </c>
      <c r="E69" s="151"/>
    </row>
    <row r="70" spans="2:5" ht="50.25" customHeight="1" thickBot="1">
      <c r="B70" s="162"/>
      <c r="C70" s="157"/>
      <c r="D70" s="120" t="s">
        <v>533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22410315.76</v>
      </c>
      <c r="D72" s="116">
        <f>'Таблица  1'!D20</f>
        <v>22996130</v>
      </c>
      <c r="E72" s="116">
        <f>'Таблица  1'!E20</f>
        <v>23806680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21820280.76</v>
      </c>
      <c r="D74" s="81">
        <f>'Таблица  1'!D21</f>
        <v>22448250</v>
      </c>
      <c r="E74" s="81">
        <f>'Таблица  1'!E21</f>
        <v>23258650</v>
      </c>
    </row>
    <row r="75" spans="2:5" ht="17.25" thickBot="1">
      <c r="B75" s="33" t="s">
        <v>388</v>
      </c>
      <c r="C75" s="81">
        <f>'Таблица  1'!C22</f>
        <v>475035</v>
      </c>
      <c r="D75" s="81">
        <f>'Таблица  1'!D22</f>
        <v>432880</v>
      </c>
      <c r="E75" s="81">
        <f>'Таблица  1'!E22</f>
        <v>433030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6">
        <f>'Таблица  1'!C25</f>
        <v>115000</v>
      </c>
      <c r="D77" s="136">
        <f>'Таблица  1'!D25</f>
        <v>115000</v>
      </c>
      <c r="E77" s="136">
        <f>'Таблица  1'!E25</f>
        <v>115000</v>
      </c>
    </row>
    <row r="78" spans="2:5" ht="33">
      <c r="B78" s="74" t="s">
        <v>391</v>
      </c>
      <c r="C78" s="141"/>
      <c r="D78" s="141"/>
      <c r="E78" s="141"/>
    </row>
    <row r="79" spans="2:5" ht="33.75" thickBot="1">
      <c r="B79" s="33" t="s">
        <v>536</v>
      </c>
      <c r="C79" s="142"/>
      <c r="D79" s="142"/>
      <c r="E79" s="142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22410315.76</v>
      </c>
      <c r="D81" s="116">
        <f>'Таблица  1'!D30</f>
        <v>22996130</v>
      </c>
      <c r="E81" s="116">
        <f>'Таблица  1'!E30</f>
        <v>23806680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18568950</v>
      </c>
      <c r="D83" s="81">
        <f>'Таблица  1'!D32</f>
        <v>19139940</v>
      </c>
      <c r="E83" s="81">
        <f>'Таблица  1'!E32</f>
        <v>19828500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42813</v>
      </c>
      <c r="D84" s="81">
        <f>'Таблица  1'!D33</f>
        <v>23070</v>
      </c>
      <c r="E84" s="81">
        <f>'Таблица  1'!E33</f>
        <v>24120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5" t="s">
        <v>419</v>
      </c>
      <c r="L85" s="155"/>
      <c r="M85" s="155"/>
    </row>
    <row r="86" spans="2:13" ht="17.25" thickBot="1">
      <c r="B86" s="33" t="s">
        <v>506</v>
      </c>
      <c r="C86" s="81">
        <f>'Таблица  1'!C35</f>
        <v>1453120</v>
      </c>
      <c r="D86" s="81">
        <f>'Таблица  1'!D35</f>
        <v>1531450</v>
      </c>
      <c r="E86" s="81">
        <f>'Таблица  1'!E35</f>
        <v>1607900</v>
      </c>
      <c r="H86" s="86">
        <f>C75-C116</f>
        <v>0</v>
      </c>
      <c r="I86" s="86">
        <f>D75-D116</f>
        <v>0</v>
      </c>
      <c r="J86" s="86">
        <f>E75-E116</f>
        <v>0</v>
      </c>
      <c r="K86" s="155"/>
      <c r="L86" s="155"/>
      <c r="M86" s="155"/>
    </row>
    <row r="87" spans="2:13" ht="16.5">
      <c r="B87" s="74" t="s">
        <v>460</v>
      </c>
      <c r="C87" s="136">
        <f>'Таблица  1'!C37</f>
        <v>100000</v>
      </c>
      <c r="D87" s="136">
        <f>'Таблица  1'!D37</f>
        <v>100000</v>
      </c>
      <c r="E87" s="136">
        <f>'Таблица  1'!E37</f>
        <v>100000</v>
      </c>
      <c r="H87" s="86">
        <f>C76-C151</f>
        <v>0</v>
      </c>
      <c r="I87" s="86">
        <f>D76-D151</f>
        <v>0</v>
      </c>
      <c r="J87" s="86">
        <f>E76-E151</f>
        <v>0</v>
      </c>
      <c r="K87" s="155"/>
      <c r="L87" s="155"/>
      <c r="M87" s="155"/>
    </row>
    <row r="88" spans="2:13" ht="17.25" thickBot="1">
      <c r="B88" s="33" t="s">
        <v>396</v>
      </c>
      <c r="C88" s="137"/>
      <c r="D88" s="137"/>
      <c r="E88" s="137"/>
      <c r="H88" s="86">
        <f>C77-C133</f>
        <v>0</v>
      </c>
      <c r="I88" s="86">
        <f>D77-D133</f>
        <v>0</v>
      </c>
      <c r="J88" s="86">
        <f>E77-E133</f>
        <v>0</v>
      </c>
      <c r="K88" s="155"/>
      <c r="L88" s="155"/>
      <c r="M88" s="155"/>
    </row>
    <row r="89" spans="2:10" ht="17.25" thickBot="1">
      <c r="B89" s="33" t="s">
        <v>461</v>
      </c>
      <c r="C89" s="81">
        <f>'Таблица  1'!C36</f>
        <v>357394</v>
      </c>
      <c r="D89" s="81">
        <f>'Таблица  1'!D36</f>
        <v>338160</v>
      </c>
      <c r="E89" s="81">
        <f>'Таблица  1'!E36</f>
        <v>355070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359828.76</v>
      </c>
      <c r="D90" s="81">
        <f>'Таблица  1'!D43</f>
        <v>327890</v>
      </c>
      <c r="E90" s="81">
        <f>'Таблица  1'!E43</f>
        <v>327890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22410315.76</v>
      </c>
      <c r="I91" s="88">
        <f>D83+D84+D85+D86+D87+D89+D90+D91+D92+D93+D94+D95+D96+D97</f>
        <v>22996130</v>
      </c>
      <c r="J91" s="88">
        <f>E83+E84+E85+E86+E87+E89+E90+E91+E92+E93+E94+E95+E96+E97</f>
        <v>23806680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485700</v>
      </c>
      <c r="D92" s="81">
        <f>'Таблица  1'!D38</f>
        <v>485700</v>
      </c>
      <c r="E92" s="81">
        <f>'Таблица  1'!E38</f>
        <v>505350</v>
      </c>
      <c r="H92" s="89">
        <f>C99+C116+C133+C151</f>
        <v>22410315.76</v>
      </c>
      <c r="I92" s="89">
        <f>D99+D116+D133+D151</f>
        <v>22996130</v>
      </c>
      <c r="J92" s="89">
        <f>E99+E116+E133+E151</f>
        <v>23806680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585010</v>
      </c>
      <c r="D94" s="81">
        <f>'Таблица  1'!D40</f>
        <v>592420</v>
      </c>
      <c r="E94" s="81">
        <f>'Таблица  1'!E40</f>
        <v>600350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456780</v>
      </c>
      <c r="D96" s="81">
        <f>'Таблица  1'!D46</f>
        <v>456780</v>
      </c>
      <c r="E96" s="81">
        <f>'Таблица  1'!E46</f>
        <v>456780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21820280.76</v>
      </c>
      <c r="D99" s="116">
        <f>'Таблица  1'!D51</f>
        <v>22448250</v>
      </c>
      <c r="E99" s="116">
        <f>'Таблица  1'!E51</f>
        <v>23258650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18568950</v>
      </c>
      <c r="D101" s="81">
        <f>'Таблица  1'!D52</f>
        <v>19139940</v>
      </c>
      <c r="E101" s="81">
        <f>'Таблица  1'!E52</f>
        <v>19828500</v>
      </c>
    </row>
    <row r="102" spans="2:5" ht="17.25" thickBot="1">
      <c r="B102" s="33" t="s">
        <v>470</v>
      </c>
      <c r="C102" s="81">
        <f>'Таблица  1'!C53</f>
        <v>21780</v>
      </c>
      <c r="D102" s="81">
        <f>'Таблица  1'!D53</f>
        <v>22870</v>
      </c>
      <c r="E102" s="81">
        <f>'Таблица  1'!E53</f>
        <v>23920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1450580</v>
      </c>
      <c r="D104" s="81">
        <f>'Таблица  1'!D55</f>
        <v>1528910</v>
      </c>
      <c r="E104" s="81">
        <f>'Таблица  1'!E55</f>
        <v>1605360</v>
      </c>
    </row>
    <row r="105" spans="2:5" ht="16.5">
      <c r="B105" s="74" t="s">
        <v>472</v>
      </c>
      <c r="C105" s="136">
        <f>'Таблица  1'!C57</f>
        <v>100000</v>
      </c>
      <c r="D105" s="136">
        <f>'Таблица  1'!D57</f>
        <v>100000</v>
      </c>
      <c r="E105" s="136">
        <f>'Таблица  1'!E57</f>
        <v>100000</v>
      </c>
    </row>
    <row r="106" spans="2:5" ht="17.25" thickBot="1">
      <c r="B106" s="33" t="s">
        <v>396</v>
      </c>
      <c r="C106" s="137"/>
      <c r="D106" s="137"/>
      <c r="E106" s="137"/>
    </row>
    <row r="107" spans="2:5" ht="17.25" thickBot="1">
      <c r="B107" s="33" t="s">
        <v>473</v>
      </c>
      <c r="C107" s="81">
        <f>'Таблица  1'!C56</f>
        <v>350572</v>
      </c>
      <c r="D107" s="81">
        <f>'Таблица  1'!D56</f>
        <v>338160</v>
      </c>
      <c r="E107" s="81">
        <f>'Таблица  1'!E56</f>
        <v>355070</v>
      </c>
    </row>
    <row r="108" spans="2:5" ht="17.25" thickBot="1">
      <c r="B108" s="33" t="s">
        <v>474</v>
      </c>
      <c r="C108" s="81">
        <f>'Таблица  1'!C63</f>
        <v>257268.76</v>
      </c>
      <c r="D108" s="81">
        <f>'Таблица  1'!D63</f>
        <v>239830</v>
      </c>
      <c r="E108" s="81">
        <f>'Таблица  1'!E63</f>
        <v>239830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466600</v>
      </c>
      <c r="D110" s="81">
        <f>'Таблица  1'!D58</f>
        <v>466600</v>
      </c>
      <c r="E110" s="81">
        <f>'Таблица  1'!E58</f>
        <v>486250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148230</v>
      </c>
      <c r="D112" s="81">
        <f>'Таблица  1'!D60</f>
        <v>155640</v>
      </c>
      <c r="E112" s="81">
        <f>'Таблица  1'!E60</f>
        <v>163420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455580</v>
      </c>
      <c r="D114" s="81">
        <f>'Таблица  1'!D66</f>
        <v>455580</v>
      </c>
      <c r="E114" s="81">
        <f>'Таблица  1'!E66</f>
        <v>455580</v>
      </c>
    </row>
    <row r="115" spans="2:5" ht="33.75" thickBot="1">
      <c r="B115" s="33" t="s">
        <v>481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475035</v>
      </c>
      <c r="D116" s="116">
        <f>'Таблица  1'!D71</f>
        <v>432880</v>
      </c>
      <c r="E116" s="116">
        <f>'Таблица  1'!E71</f>
        <v>433030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36">
        <f>'Таблица  1'!C77</f>
        <v>0</v>
      </c>
      <c r="D122" s="136">
        <f>'Таблица  1'!D77</f>
        <v>0</v>
      </c>
      <c r="E122" s="136">
        <f>'Таблица  1'!E77</f>
        <v>0</v>
      </c>
    </row>
    <row r="123" spans="2:5" ht="17.25" thickBot="1">
      <c r="B123" s="33" t="s">
        <v>396</v>
      </c>
      <c r="C123" s="137"/>
      <c r="D123" s="137"/>
      <c r="E123" s="137"/>
    </row>
    <row r="124" spans="2:5" ht="17.25" thickBot="1">
      <c r="B124" s="33" t="s">
        <v>473</v>
      </c>
      <c r="C124" s="81">
        <f>'Таблица  1'!C76</f>
        <v>6822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14500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432880</v>
      </c>
      <c r="D129" s="81">
        <f>'Таблица  1'!D80</f>
        <v>432880</v>
      </c>
      <c r="E129" s="81">
        <f>'Таблица  1'!E80</f>
        <v>433030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48">
        <f>'Таблица  1'!C91</f>
        <v>115000</v>
      </c>
      <c r="D133" s="148">
        <f>'Таблица  1'!D91</f>
        <v>115000</v>
      </c>
      <c r="E133" s="148">
        <f>'Таблица  1'!E91</f>
        <v>115000</v>
      </c>
    </row>
    <row r="134" spans="2:5" ht="18" thickBot="1">
      <c r="B134" s="115" t="s">
        <v>426</v>
      </c>
      <c r="C134" s="149"/>
      <c r="D134" s="149"/>
      <c r="E134" s="14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0</v>
      </c>
      <c r="D136" s="81">
        <f>'Таблица  1'!D92</f>
        <v>0</v>
      </c>
      <c r="E136" s="81">
        <f>'Таблица  1'!E92</f>
        <v>0</v>
      </c>
    </row>
    <row r="137" spans="2:5" ht="17.25" thickBot="1">
      <c r="B137" s="33" t="s">
        <v>470</v>
      </c>
      <c r="C137" s="81">
        <f>'Таблица  1'!C93</f>
        <v>200</v>
      </c>
      <c r="D137" s="81">
        <f>'Таблица  1'!D93</f>
        <v>200</v>
      </c>
      <c r="E137" s="81">
        <f>'Таблица  1'!E93</f>
        <v>200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2540</v>
      </c>
      <c r="D139" s="81">
        <f>'Таблица  1'!D95</f>
        <v>2540</v>
      </c>
      <c r="E139" s="81">
        <f>'Таблица  1'!E95</f>
        <v>2540</v>
      </c>
    </row>
    <row r="140" spans="2:5" ht="16.5">
      <c r="B140" s="74" t="s">
        <v>472</v>
      </c>
      <c r="C140" s="136">
        <f>'Таблица  1'!C97</f>
        <v>0</v>
      </c>
      <c r="D140" s="136">
        <f>'Таблица  1'!D97</f>
        <v>0</v>
      </c>
      <c r="E140" s="136">
        <f>'Таблица  1'!E97</f>
        <v>0</v>
      </c>
    </row>
    <row r="141" spans="2:5" ht="17.25" thickBot="1">
      <c r="B141" s="33" t="s">
        <v>396</v>
      </c>
      <c r="C141" s="137"/>
      <c r="D141" s="137"/>
      <c r="E141" s="137"/>
    </row>
    <row r="142" spans="2:5" ht="17.25" thickBot="1">
      <c r="B142" s="33" t="s">
        <v>473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474</v>
      </c>
      <c r="C143" s="81">
        <f>'Таблица  1'!C103</f>
        <v>88060</v>
      </c>
      <c r="D143" s="81">
        <f>'Таблица  1'!D103</f>
        <v>88060</v>
      </c>
      <c r="E143" s="81">
        <f>'Таблица  1'!E103</f>
        <v>88060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19100</v>
      </c>
      <c r="D145" s="81">
        <f>'Таблица  1'!D98</f>
        <v>19100</v>
      </c>
      <c r="E145" s="81">
        <f>'Таблица  1'!E98</f>
        <v>19100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3900</v>
      </c>
      <c r="D147" s="81">
        <f>'Таблица  1'!D100</f>
        <v>3900</v>
      </c>
      <c r="E147" s="81">
        <f>'Таблица  1'!E100</f>
        <v>3900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1200</v>
      </c>
      <c r="D149" s="81">
        <f>'Таблица  1'!D106</f>
        <v>1200</v>
      </c>
      <c r="E149" s="81">
        <f>'Таблица  1'!E106</f>
        <v>1200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6" t="s">
        <v>454</v>
      </c>
      <c r="C151" s="143">
        <f>'Таблица  1'!C111</f>
        <v>0</v>
      </c>
      <c r="D151" s="143">
        <f>'Таблица  1'!D111</f>
        <v>0</v>
      </c>
      <c r="E151" s="143">
        <f>'Таблица  1'!E111</f>
        <v>0</v>
      </c>
    </row>
    <row r="152" spans="2:5" ht="12.75" customHeight="1">
      <c r="B152" s="147"/>
      <c r="C152" s="144"/>
      <c r="D152" s="144"/>
      <c r="E152" s="144"/>
    </row>
    <row r="153" spans="2:5" ht="3" customHeight="1" thickBot="1">
      <c r="B153" s="111"/>
      <c r="C153" s="145"/>
      <c r="D153" s="145"/>
      <c r="E153" s="14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36">
        <f>'Таблица  1'!C117</f>
        <v>0</v>
      </c>
      <c r="D159" s="136">
        <f>'Таблица  1'!D117</f>
        <v>0</v>
      </c>
      <c r="E159" s="136">
        <f>'Таблица  1'!E117</f>
        <v>0</v>
      </c>
    </row>
    <row r="160" spans="2:5" ht="17.25" thickBot="1">
      <c r="B160" s="33" t="s">
        <v>396</v>
      </c>
      <c r="C160" s="137"/>
      <c r="D160" s="137"/>
      <c r="E160" s="137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534</v>
      </c>
      <c r="C173" s="37" t="s">
        <v>561</v>
      </c>
    </row>
    <row r="174" spans="2:3" ht="13.5" customHeight="1">
      <c r="B174" s="38" t="s">
        <v>404</v>
      </c>
      <c r="C174" s="37"/>
    </row>
    <row r="175" spans="2:3" ht="15">
      <c r="B175" s="39" t="s">
        <v>563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537</v>
      </c>
      <c r="C178" s="37" t="s">
        <v>562</v>
      </c>
    </row>
    <row r="179" spans="2:3" ht="15">
      <c r="B179" s="38" t="s">
        <v>404</v>
      </c>
      <c r="C179" s="37"/>
    </row>
    <row r="180" spans="2:3" ht="12.75">
      <c r="B180" s="39" t="str">
        <f>B175</f>
        <v>"30 " декабря  201 4 год</v>
      </c>
      <c r="C180" s="40"/>
    </row>
    <row r="181" spans="2:3" ht="12.75">
      <c r="B181" s="39"/>
      <c r="C181" s="40"/>
    </row>
    <row r="182" spans="2:3" ht="16.5">
      <c r="B182" s="36" t="s">
        <v>535</v>
      </c>
      <c r="C182" s="37" t="str">
        <f>C178</f>
        <v>М.Г. Любченко</v>
      </c>
    </row>
    <row r="183" spans="2:3" ht="15">
      <c r="B183" s="38" t="s">
        <v>404</v>
      </c>
      <c r="C183" s="37"/>
    </row>
    <row r="184" spans="2:3" ht="12.75">
      <c r="B184" s="39" t="str">
        <f>B175</f>
        <v>"30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538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7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3"/>
      <c r="D15" s="134"/>
      <c r="E15" s="135"/>
    </row>
    <row r="16" spans="2:5" ht="33.75" customHeight="1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33"/>
      <c r="D17" s="134"/>
      <c r="E17" s="135"/>
    </row>
    <row r="18" spans="2:5" ht="17.25" customHeight="1" thickBot="1">
      <c r="B18" s="33" t="s">
        <v>353</v>
      </c>
      <c r="C18" s="133" t="s">
        <v>354</v>
      </c>
      <c r="D18" s="134"/>
      <c r="E18" s="135"/>
    </row>
    <row r="19" spans="2:5" ht="17.25" thickBot="1">
      <c r="B19" s="33" t="s">
        <v>355</v>
      </c>
      <c r="C19" s="133" t="s">
        <v>356</v>
      </c>
      <c r="D19" s="134"/>
      <c r="E19" s="135"/>
    </row>
    <row r="20" spans="2:5" ht="33.75" thickBot="1">
      <c r="B20" s="33" t="s">
        <v>357</v>
      </c>
      <c r="C20" s="133" t="s">
        <v>358</v>
      </c>
      <c r="D20" s="134"/>
      <c r="E20" s="135"/>
    </row>
    <row r="21" spans="2:5" ht="33.75" customHeight="1" thickBot="1">
      <c r="B21" s="33" t="s">
        <v>359</v>
      </c>
      <c r="C21" s="133" t="s">
        <v>456</v>
      </c>
      <c r="D21" s="134"/>
      <c r="E21" s="135"/>
    </row>
    <row r="22" spans="2:3" ht="16.5">
      <c r="B22" s="196"/>
      <c r="C22" s="197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3"/>
      <c r="D25" s="134"/>
      <c r="E25" s="135"/>
    </row>
    <row r="26" spans="2:5" ht="16.5" customHeight="1">
      <c r="B26" s="158" t="s">
        <v>362</v>
      </c>
      <c r="C26" s="201"/>
      <c r="D26" s="202"/>
      <c r="E26" s="203"/>
    </row>
    <row r="27" spans="2:5" ht="16.5">
      <c r="B27" s="181"/>
      <c r="C27" s="198"/>
      <c r="D27" s="199"/>
      <c r="E27" s="200"/>
    </row>
    <row r="28" spans="2:5" ht="16.5">
      <c r="B28" s="181"/>
      <c r="C28" s="198"/>
      <c r="D28" s="199"/>
      <c r="E28" s="200"/>
    </row>
    <row r="29" spans="2:5" ht="16.5">
      <c r="B29" s="181"/>
      <c r="C29" s="198"/>
      <c r="D29" s="199"/>
      <c r="E29" s="200"/>
    </row>
    <row r="30" spans="2:5" ht="16.5">
      <c r="B30" s="181"/>
      <c r="C30" s="198"/>
      <c r="D30" s="199"/>
      <c r="E30" s="200"/>
    </row>
    <row r="31" spans="2:5" ht="17.25" thickBot="1">
      <c r="B31" s="159"/>
      <c r="C31" s="204"/>
      <c r="D31" s="205"/>
      <c r="E31" s="206"/>
    </row>
    <row r="32" spans="2:5" ht="20.25" customHeight="1">
      <c r="B32" s="158" t="s">
        <v>363</v>
      </c>
      <c r="C32" s="175">
        <v>0</v>
      </c>
      <c r="D32" s="176"/>
      <c r="E32" s="177"/>
    </row>
    <row r="33" spans="2:5" ht="30.75" customHeight="1" thickBot="1">
      <c r="B33" s="159"/>
      <c r="C33" s="178"/>
      <c r="D33" s="179"/>
      <c r="E33" s="180"/>
    </row>
    <row r="34" spans="2:5" ht="12.75" customHeight="1">
      <c r="B34" s="158" t="s">
        <v>364</v>
      </c>
      <c r="C34" s="175">
        <v>0</v>
      </c>
      <c r="D34" s="176"/>
      <c r="E34" s="177"/>
    </row>
    <row r="35" spans="2:5" ht="39.75" customHeight="1" thickBot="1">
      <c r="B35" s="159"/>
      <c r="C35" s="178"/>
      <c r="D35" s="179"/>
      <c r="E35" s="180"/>
    </row>
    <row r="36" spans="2:5" ht="12.75" customHeight="1">
      <c r="B36" s="158" t="s">
        <v>365</v>
      </c>
      <c r="C36" s="169">
        <v>0</v>
      </c>
      <c r="D36" s="170"/>
      <c r="E36" s="171"/>
    </row>
    <row r="37" spans="2:5" ht="12.75" customHeight="1">
      <c r="B37" s="181"/>
      <c r="C37" s="182"/>
      <c r="D37" s="183"/>
      <c r="E37" s="184"/>
    </row>
    <row r="38" spans="2:5" ht="28.5" customHeight="1" thickBot="1">
      <c r="B38" s="159"/>
      <c r="C38" s="172"/>
      <c r="D38" s="173"/>
      <c r="E38" s="174"/>
    </row>
    <row r="39" spans="2:5" ht="12.75" customHeight="1">
      <c r="B39" s="160" t="s">
        <v>366</v>
      </c>
      <c r="C39" s="175">
        <v>0</v>
      </c>
      <c r="D39" s="176"/>
      <c r="E39" s="177"/>
    </row>
    <row r="40" spans="2:5" ht="39" customHeight="1" thickBot="1">
      <c r="B40" s="162"/>
      <c r="C40" s="178"/>
      <c r="D40" s="179"/>
      <c r="E40" s="180"/>
    </row>
    <row r="41" spans="2:5" ht="12.75" customHeight="1">
      <c r="B41" s="158" t="s">
        <v>367</v>
      </c>
      <c r="C41" s="175">
        <v>0</v>
      </c>
      <c r="D41" s="176"/>
      <c r="E41" s="177"/>
    </row>
    <row r="42" spans="2:5" ht="39" customHeight="1" thickBot="1">
      <c r="B42" s="159"/>
      <c r="C42" s="178"/>
      <c r="D42" s="179"/>
      <c r="E42" s="180"/>
    </row>
    <row r="43" spans="2:5" ht="12.75" customHeight="1">
      <c r="B43" s="158" t="s">
        <v>368</v>
      </c>
      <c r="C43" s="175">
        <v>0</v>
      </c>
      <c r="D43" s="176"/>
      <c r="E43" s="177"/>
    </row>
    <row r="44" spans="2:5" ht="24" customHeight="1" thickBot="1">
      <c r="B44" s="159"/>
      <c r="C44" s="178"/>
      <c r="D44" s="179"/>
      <c r="E44" s="180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8" t="s">
        <v>370</v>
      </c>
      <c r="C48" s="175" t="s">
        <v>482</v>
      </c>
      <c r="D48" s="176"/>
      <c r="E48" s="177"/>
    </row>
    <row r="49" spans="2:5" ht="13.5" customHeight="1" thickBot="1">
      <c r="B49" s="159"/>
      <c r="C49" s="178"/>
      <c r="D49" s="179"/>
      <c r="E49" s="180"/>
    </row>
    <row r="50" spans="2:5" ht="17.25" thickBot="1">
      <c r="B50" s="33" t="s">
        <v>371</v>
      </c>
      <c r="C50" s="138">
        <f>'Таблица  1'!C5</f>
        <v>14493428.41</v>
      </c>
      <c r="D50" s="139"/>
      <c r="E50" s="140"/>
    </row>
    <row r="51" spans="2:5" ht="17.25" thickBot="1">
      <c r="B51" s="33" t="s">
        <v>372</v>
      </c>
      <c r="C51" s="138"/>
      <c r="D51" s="139"/>
      <c r="E51" s="140"/>
    </row>
    <row r="52" spans="2:5" ht="33.75" thickBot="1">
      <c r="B52" s="33" t="s">
        <v>373</v>
      </c>
      <c r="C52" s="138">
        <f>'Таблица  1'!C7</f>
        <v>20702780.19</v>
      </c>
      <c r="D52" s="139"/>
      <c r="E52" s="140"/>
    </row>
    <row r="53" spans="2:5" ht="17.25" thickBot="1">
      <c r="B53" s="33" t="s">
        <v>374</v>
      </c>
      <c r="C53" s="138"/>
      <c r="D53" s="139"/>
      <c r="E53" s="140"/>
    </row>
    <row r="54" spans="2:5" ht="17.25" thickBot="1">
      <c r="B54" s="33" t="s">
        <v>375</v>
      </c>
      <c r="C54" s="138">
        <f>'Таблица  1'!C8</f>
        <v>10891619.14</v>
      </c>
      <c r="D54" s="139"/>
      <c r="E54" s="140"/>
    </row>
    <row r="55" spans="2:5" ht="33.75" thickBot="1">
      <c r="B55" s="33" t="s">
        <v>376</v>
      </c>
      <c r="C55" s="138">
        <f>'Таблица  1'!C9</f>
        <v>4134316.31</v>
      </c>
      <c r="D55" s="139"/>
      <c r="E55" s="140"/>
    </row>
    <row r="56" spans="2:5" ht="17.25" thickBot="1">
      <c r="B56" s="33" t="s">
        <v>374</v>
      </c>
      <c r="C56" s="138"/>
      <c r="D56" s="139"/>
      <c r="E56" s="140"/>
    </row>
    <row r="57" spans="2:5" ht="33.75" thickBot="1">
      <c r="B57" s="33" t="s">
        <v>377</v>
      </c>
      <c r="C57" s="138">
        <f>'Таблица  1'!C10</f>
        <v>199479.31</v>
      </c>
      <c r="D57" s="139"/>
      <c r="E57" s="140"/>
    </row>
    <row r="58" spans="2:5" ht="17.25" thickBot="1">
      <c r="B58" s="33" t="s">
        <v>378</v>
      </c>
      <c r="C58" s="138">
        <f>'Таблица  1'!C11</f>
        <v>16986.52</v>
      </c>
      <c r="D58" s="139"/>
      <c r="E58" s="140"/>
    </row>
    <row r="59" spans="2:5" ht="17.25" thickBot="1">
      <c r="B59" s="33" t="s">
        <v>372</v>
      </c>
      <c r="C59" s="138"/>
      <c r="D59" s="139"/>
      <c r="E59" s="140"/>
    </row>
    <row r="60" spans="2:5" ht="17.25" thickBot="1">
      <c r="B60" s="33" t="s">
        <v>379</v>
      </c>
      <c r="C60" s="138">
        <f>'Таблица  1'!C13</f>
        <v>0</v>
      </c>
      <c r="D60" s="139"/>
      <c r="E60" s="140"/>
    </row>
    <row r="61" spans="2:5" ht="17.25" thickBot="1">
      <c r="B61" s="33" t="s">
        <v>380</v>
      </c>
      <c r="C61" s="138">
        <f>'Таблица  1'!C14</f>
        <v>16986.52</v>
      </c>
      <c r="D61" s="139"/>
      <c r="E61" s="140"/>
    </row>
    <row r="62" spans="2:5" ht="17.25" thickBot="1">
      <c r="B62" s="33" t="s">
        <v>381</v>
      </c>
      <c r="C62" s="138">
        <f>'Таблица  1'!C15</f>
        <v>0</v>
      </c>
      <c r="D62" s="139"/>
      <c r="E62" s="140"/>
    </row>
    <row r="63" spans="2:5" ht="17.25" thickBot="1">
      <c r="B63" s="33" t="s">
        <v>372</v>
      </c>
      <c r="C63" s="138"/>
      <c r="D63" s="139"/>
      <c r="E63" s="140"/>
    </row>
    <row r="64" spans="2:5" ht="17.25" thickBot="1">
      <c r="B64" s="33" t="s">
        <v>382</v>
      </c>
      <c r="C64" s="138">
        <f>'Таблица  1'!C17</f>
        <v>0</v>
      </c>
      <c r="D64" s="139"/>
      <c r="E64" s="140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52" t="s">
        <v>482</v>
      </c>
      <c r="D68" s="153"/>
      <c r="E68" s="154"/>
    </row>
    <row r="69" spans="2:5" ht="15" customHeight="1" thickBot="1">
      <c r="B69" s="161"/>
      <c r="C69" s="156" t="s">
        <v>483</v>
      </c>
      <c r="D69" s="150" t="s">
        <v>484</v>
      </c>
      <c r="E69" s="151"/>
    </row>
    <row r="70" spans="2:5" ht="18.75" customHeight="1" thickBot="1">
      <c r="B70" s="162"/>
      <c r="C70" s="157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22410315.76</v>
      </c>
      <c r="D72" s="81">
        <f>'Таблица  1'!D20</f>
        <v>22996130</v>
      </c>
      <c r="E72" s="81">
        <f>'Таблица  1'!E20</f>
        <v>23806680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21820280.76</v>
      </c>
      <c r="D74" s="81">
        <f>'Таблица  1'!D21</f>
        <v>22448250</v>
      </c>
      <c r="E74" s="81">
        <f>'Таблица  1'!E21</f>
        <v>23258650</v>
      </c>
    </row>
    <row r="75" spans="2:5" ht="17.25" thickBot="1">
      <c r="B75" s="33" t="s">
        <v>388</v>
      </c>
      <c r="C75" s="81">
        <f>'Таблица  1'!C22</f>
        <v>475035</v>
      </c>
      <c r="D75" s="81">
        <f>'Таблица  1'!D22</f>
        <v>432880</v>
      </c>
      <c r="E75" s="81">
        <f>'Таблица  1'!E22</f>
        <v>433030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6">
        <f>'Таблица  1'!C25</f>
        <v>115000</v>
      </c>
      <c r="D77" s="136">
        <f>'Таблица  1'!D25</f>
        <v>115000</v>
      </c>
      <c r="E77" s="136">
        <f>'Таблица  1'!E25</f>
        <v>115000</v>
      </c>
    </row>
    <row r="78" spans="2:5" ht="33">
      <c r="B78" s="74" t="s">
        <v>391</v>
      </c>
      <c r="C78" s="141"/>
      <c r="D78" s="141"/>
      <c r="E78" s="141"/>
    </row>
    <row r="79" spans="2:5" ht="17.25" thickBot="1">
      <c r="B79" s="33" t="s">
        <v>392</v>
      </c>
      <c r="C79" s="142"/>
      <c r="D79" s="142"/>
      <c r="E79" s="142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22410315.76</v>
      </c>
      <c r="D81" s="81">
        <f>'Таблица  1'!D30</f>
        <v>22996130</v>
      </c>
      <c r="E81" s="81">
        <f>'Таблица  1'!E30</f>
        <v>23806680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18568950</v>
      </c>
      <c r="D83" s="81">
        <f>'Таблица  1'!D32</f>
        <v>19139940</v>
      </c>
      <c r="E83" s="81">
        <f>'Таблица  1'!E32</f>
        <v>19828500</v>
      </c>
    </row>
    <row r="84" spans="2:5" ht="17.25" thickBot="1">
      <c r="B84" s="33" t="s">
        <v>457</v>
      </c>
      <c r="C84" s="81">
        <f>'Таблица  1'!C33</f>
        <v>42813</v>
      </c>
      <c r="D84" s="81">
        <f>'Таблица  1'!D33</f>
        <v>23070</v>
      </c>
      <c r="E84" s="81">
        <f>'Таблица  1'!E33</f>
        <v>24120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1453120</v>
      </c>
      <c r="D86" s="81">
        <f>'Таблица  1'!D35</f>
        <v>1531450</v>
      </c>
      <c r="E86" s="81">
        <f>'Таблица  1'!E35</f>
        <v>1607900</v>
      </c>
    </row>
    <row r="87" spans="2:5" ht="16.5">
      <c r="B87" s="74" t="s">
        <v>460</v>
      </c>
      <c r="C87" s="136">
        <f>'Таблица  1'!C37</f>
        <v>100000</v>
      </c>
      <c r="D87" s="136">
        <f>'Таблица  1'!D37</f>
        <v>100000</v>
      </c>
      <c r="E87" s="136">
        <f>'Таблица  1'!E37</f>
        <v>100000</v>
      </c>
    </row>
    <row r="88" spans="2:5" ht="17.25" thickBot="1">
      <c r="B88" s="33" t="s">
        <v>396</v>
      </c>
      <c r="C88" s="137"/>
      <c r="D88" s="137"/>
      <c r="E88" s="137"/>
    </row>
    <row r="89" spans="2:5" ht="17.25" thickBot="1">
      <c r="B89" s="33" t="s">
        <v>461</v>
      </c>
      <c r="C89" s="81">
        <f>'Таблица  1'!C36</f>
        <v>357394</v>
      </c>
      <c r="D89" s="81">
        <f>'Таблица  1'!D36</f>
        <v>338160</v>
      </c>
      <c r="E89" s="81">
        <f>'Таблица  1'!E36</f>
        <v>355070</v>
      </c>
    </row>
    <row r="90" spans="2:5" ht="17.25" thickBot="1">
      <c r="B90" s="33" t="s">
        <v>462</v>
      </c>
      <c r="C90" s="81">
        <f>'Таблица  1'!C43</f>
        <v>359828.76</v>
      </c>
      <c r="D90" s="81">
        <f>'Таблица  1'!D43</f>
        <v>327890</v>
      </c>
      <c r="E90" s="81">
        <f>'Таблица  1'!E43</f>
        <v>327890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485700</v>
      </c>
      <c r="D92" s="81">
        <f>'Таблица  1'!D38</f>
        <v>485700</v>
      </c>
      <c r="E92" s="81">
        <f>'Таблица  1'!E38</f>
        <v>505350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585010</v>
      </c>
      <c r="D94" s="81">
        <f>'Таблица  1'!D40</f>
        <v>592420</v>
      </c>
      <c r="E94" s="81">
        <f>'Таблица  1'!E40</f>
        <v>600350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456780</v>
      </c>
      <c r="D96" s="81">
        <f>'Таблица  1'!D46</f>
        <v>456780</v>
      </c>
      <c r="E96" s="81">
        <f>'Таблица  1'!E46</f>
        <v>456780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2015-01-01T03:03:00Z</cp:lastPrinted>
  <dcterms:created xsi:type="dcterms:W3CDTF">2007-11-01T06:06:06Z</dcterms:created>
  <dcterms:modified xsi:type="dcterms:W3CDTF">2015-02-23T23:14:58Z</dcterms:modified>
  <cp:category/>
  <cp:version/>
  <cp:contentType/>
  <cp:contentStatus/>
</cp:coreProperties>
</file>