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2" activeTab="3"/>
  </bookViews>
  <sheets>
    <sheet name="System" sheetId="1" state="hidden" r:id="rId1"/>
    <sheet name="Реквизиты" sheetId="2" state="hidden" r:id="rId2"/>
    <sheet name="Таблица  1" sheetId="3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<sst xmlns="http://schemas.openxmlformats.org/spreadsheetml/2006/main" count="1769" uniqueCount="561">
  <si>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</si>
  <si>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</si>
  <si>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</si>
  <si>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</si>
  <si>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</si>
  <si>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</si>
  <si>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</si>
  <si>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</si>
  <si>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</si>
  <si>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</si>
  <si>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</si>
  <si>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</si>
  <si>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</si>
  <si>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</si>
  <si>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</si>
  <si>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</si>
  <si>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</si>
  <si>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</si>
  <si>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</si>
  <si>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</si>
  <si>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</si>
  <si>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</si>
  <si>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</si>
  <si>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</si>
  <si>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</si>
  <si>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</si>
  <si>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</si>
  <si>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</si>
  <si>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</si>
  <si>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</si>
  <si>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</si>
  <si>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</si>
  <si>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</si>
  <si>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</si>
  <si>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</si>
  <si>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</si>
  <si>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</si>
  <si>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</si>
  <si>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</si>
  <si>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</si>
  <si>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</si>
  <si>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</si>
  <si>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</si>
  <si>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</si>
  <si>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</si>
  <si>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</si>
  <si>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</si>
  <si>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</si>
  <si>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</si>
  <si>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</si>
  <si>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</si>
  <si>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</si>
  <si>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</si>
  <si>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</si>
  <si>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</si>
  <si>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</si>
  <si>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</si>
  <si>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</si>
  <si>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</si>
  <si>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</si>
  <si>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</si>
  <si>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</si>
  <si>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</si>
  <si>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</si>
  <si>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</si>
  <si>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</si>
  <si>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</si>
  <si>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</si>
  <si>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</si>
  <si>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</si>
  <si>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</si>
  <si>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</si>
  <si>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</si>
  <si>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</si>
  <si>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</si>
  <si>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</si>
  <si>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</si>
  <si>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</si>
  <si>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</si>
  <si>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</si>
  <si>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</si>
  <si>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</si>
  <si>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</si>
  <si>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</si>
  <si>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</si>
  <si>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</si>
  <si>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</si>
  <si>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</si>
  <si>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</si>
  <si>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</si>
  <si>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</si>
  <si>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</si>
  <si>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</si>
  <si>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</si>
  <si>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</si>
  <si>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</si>
  <si>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</si>
  <si>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</si>
  <si>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</si>
  <si>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</si>
  <si>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</si>
  <si>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</si>
  <si>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</si>
  <si>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</si>
  <si>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</si>
  <si>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</si>
  <si>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</si>
  <si>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</si>
  <si>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</si>
  <si>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</si>
  <si>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</si>
  <si>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</si>
  <si>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</si>
  <si>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</si>
  <si>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</si>
  <si>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</si>
  <si>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</si>
  <si>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</si>
  <si>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</si>
  <si>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</si>
  <si>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</si>
  <si>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</si>
  <si>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</si>
  <si>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</si>
  <si>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</si>
  <si>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</si>
  <si>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</si>
  <si>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</si>
  <si>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</si>
  <si>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</si>
  <si>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</si>
  <si>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</si>
  <si>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</si>
  <si>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</si>
  <si>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</si>
  <si>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</si>
  <si>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</si>
  <si>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</si>
  <si>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</si>
  <si>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</si>
  <si>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</si>
  <si>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</si>
  <si>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</si>
  <si>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</si>
  <si>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</si>
  <si>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</si>
  <si>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</si>
  <si>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</si>
  <si>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</si>
  <si>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</si>
  <si>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</si>
  <si>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</si>
  <si>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</si>
  <si>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</si>
  <si>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</si>
  <si>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</si>
  <si>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</si>
  <si>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</si>
  <si>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</si>
  <si>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</si>
  <si>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</si>
  <si>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</si>
  <si>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</si>
  <si>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</si>
  <si>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</si>
  <si>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</si>
  <si>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</si>
  <si>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</si>
  <si>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</si>
  <si>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</si>
  <si>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</si>
  <si>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</si>
  <si>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</si>
  <si>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</si>
  <si>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</si>
  <si>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</si>
  <si>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</si>
  <si>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</si>
  <si>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</si>
  <si>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</si>
  <si>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</si>
  <si>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</si>
  <si>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</si>
  <si>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</si>
  <si>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</si>
  <si>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</si>
  <si>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</si>
  <si>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</si>
  <si>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</si>
  <si>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</si>
  <si>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</si>
  <si>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</si>
  <si>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</si>
  <si>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</si>
  <si>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</si>
  <si>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</si>
  <si>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</si>
  <si>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</si>
  <si>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</si>
  <si>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</si>
  <si>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</si>
  <si>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</si>
  <si>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</si>
  <si>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</si>
  <si>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</si>
  <si>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</si>
  <si>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</si>
  <si>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</si>
  <si>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</si>
  <si>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</si>
  <si>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</si>
  <si>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</si>
  <si>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</si>
  <si>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</si>
  <si>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</si>
  <si>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</si>
  <si>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</si>
  <si>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</si>
  <si>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</si>
  <si>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</si>
  <si>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</si>
  <si>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</si>
  <si>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</si>
  <si>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</si>
  <si>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</si>
  <si>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</si>
  <si>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</si>
  <si>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</si>
  <si>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</si>
  <si>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</si>
  <si>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</si>
  <si>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</si>
  <si>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</si>
  <si>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</si>
  <si>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</si>
  <si>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</si>
  <si>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</si>
  <si>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</si>
  <si>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</si>
  <si>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</si>
  <si>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</si>
  <si>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</si>
  <si>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</si>
  <si>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</si>
  <si>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</si>
  <si>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</si>
  <si>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</si>
  <si>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</si>
  <si>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</si>
  <si>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</si>
  <si>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</si>
  <si>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</si>
  <si>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</si>
  <si>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</si>
  <si>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</si>
  <si>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</si>
  <si>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</si>
  <si>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</si>
  <si>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</si>
  <si>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</si>
  <si>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</si>
  <si>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</si>
  <si>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</si>
  <si>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</si>
  <si>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</si>
  <si>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</si>
  <si>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</si>
  <si>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</si>
  <si>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</si>
  <si>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</si>
  <si>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</si>
  <si>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</si>
  <si>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</si>
  <si>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</si>
  <si>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</si>
  <si>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</si>
  <si>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</si>
  <si>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</si>
  <si>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</si>
  <si>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</si>
  <si>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</si>
  <si>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</si>
  <si>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</si>
  <si>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</si>
  <si>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</si>
  <si>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</si>
  <si>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</si>
  <si>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</si>
  <si>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</si>
  <si>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</si>
  <si>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</si>
  <si>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</si>
  <si>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</si>
  <si>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</si>
  <si>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</si>
  <si>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</si>
  <si>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</si>
  <si>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</si>
  <si>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</si>
  <si>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</si>
  <si>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</si>
  <si>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</si>
  <si>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</si>
  <si>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</si>
  <si>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</si>
  <si>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</si>
  <si>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</si>
  <si>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</si>
  <si>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</si>
  <si>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</si>
  <si>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</si>
  <si>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</si>
  <si>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</si>
  <si>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</si>
  <si>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</si>
  <si>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</si>
  <si>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</si>
  <si>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</si>
  <si>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</si>
  <si>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</si>
  <si>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</si>
  <si>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</si>
  <si>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</si>
  <si>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</si>
  <si>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</si>
  <si>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</si>
  <si>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</si>
  <si>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</si>
  <si>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</si>
  <si>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</si>
  <si>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</si>
  <si>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</si>
  <si>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</si>
  <si>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</si>
  <si>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</si>
  <si>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</si>
  <si>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</si>
  <si>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</si>
  <si>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</si>
  <si>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</si>
  <si>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</si>
  <si>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</si>
  <si>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</si>
  <si>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</si>
  <si>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</si>
  <si>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</si>
  <si>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</si>
  <si>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</si>
  <si>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</si>
  <si>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</si>
  <si>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</si>
  <si>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</si>
  <si>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</si>
  <si>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</si>
  <si>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</si>
  <si>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</si>
  <si>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</si>
  <si>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</si>
  <si>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</si>
  <si>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</si>
  <si>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</si>
  <si>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</si>
  <si>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</si>
  <si>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</si>
  <si>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</si>
  <si>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</si>
  <si>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</si>
  <si>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</si>
  <si>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</si>
  <si>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</si>
  <si>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</si>
  <si>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</si>
  <si>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</si>
  <si>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</si>
  <si>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</si>
  <si>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</si>
  <si>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</si>
  <si>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</si>
  <si>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</si>
  <si>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</si>
  <si>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</si>
  <si>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</si>
  <si>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</si>
  <si>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</si>
  <si>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</si>
  <si>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</si>
  <si>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</si>
  <si>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</si>
  <si>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</si>
  <si>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</si>
  <si>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</si>
  <si>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</si>
  <si>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</si>
  <si>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</si>
  <si>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</si>
  <si>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</si>
  <si>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</si>
  <si>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</si>
  <si>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</si>
  <si>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</si>
  <si>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</si>
  <si>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</si>
  <si>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</si>
  <si>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</si>
  <si>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</si>
  <si>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</si>
  <si>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</si>
  <si>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</si>
  <si>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</si>
  <si>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</si>
  <si>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</si>
  <si>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</si>
  <si>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</si>
  <si>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</si>
  <si>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</si>
  <si>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</si>
  <si>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</si>
  <si>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</si>
  <si>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</si>
  <si>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</si>
  <si>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</si>
  <si>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</si>
  <si>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</si>
  <si>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</si>
  <si>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</si>
  <si>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</si>
  <si>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</si>
  <si>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</si>
  <si>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</si>
  <si>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</si>
  <si>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</si>
  <si>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</si>
  <si>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</si>
  <si>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</si>
  <si>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</si>
  <si>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</si>
  <si>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</si>
  <si>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</si>
  <si>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</si>
  <si>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</si>
  <si>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</si>
  <si>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</si>
  <si>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</si>
  <si>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</si>
  <si>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</si>
  <si>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</si>
  <si>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</si>
  <si>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</si>
  <si>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</si>
  <si>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</si>
  <si>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</si>
  <si>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</si>
  <si>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</si>
  <si>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</si>
  <si>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</si>
  <si>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</si>
  <si>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</si>
  <si>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</si>
  <si>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</si>
  <si>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</si>
  <si>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</si>
  <si>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</si>
  <si>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</si>
  <si>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</si>
  <si>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</si>
  <si>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</si>
  <si>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</si>
  <si>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</si>
  <si>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</si>
  <si>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</si>
  <si>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</si>
  <si>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</si>
  <si>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</si>
  <si>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</si>
  <si>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</si>
  <si>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</si>
  <si>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</si>
  <si>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</si>
  <si>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</si>
  <si>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</si>
  <si>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</si>
  <si>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</si>
  <si>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</si>
  <si>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</si>
  <si>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</si>
  <si>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</si>
  <si>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</si>
  <si>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</si>
  <si>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</si>
  <si>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</si>
  <si>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</si>
  <si>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</si>
  <si>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</si>
  <si>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</si>
  <si>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</si>
  <si>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</si>
  <si>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</si>
  <si>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</si>
  <si>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</si>
  <si>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</si>
  <si>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</si>
  <si>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</si>
  <si>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</si>
  <si>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</si>
  <si>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</si>
  <si>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</si>
  <si>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</si>
  <si>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</si>
  <si>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</si>
  <si>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</si>
  <si>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</si>
  <si>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</si>
  <si>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</si>
  <si>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</si>
  <si>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</si>
  <si>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</si>
  <si>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</si>
  <si>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</si>
  <si>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</si>
  <si>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</si>
  <si>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</si>
  <si>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</si>
  <si>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</si>
  <si>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</si>
  <si>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</si>
  <si>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</si>
  <si>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</si>
  <si>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</si>
  <si>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</si>
  <si>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</si>
  <si>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</si>
  <si>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</si>
  <si>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</si>
  <si>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</si>
  <si>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</si>
  <si>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</si>
  <si>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</si>
  <si>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</si>
  <si>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</si>
  <si>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</si>
  <si>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</si>
  <si>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</si>
  <si>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</si>
  <si>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</si>
  <si>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</si>
  <si>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</si>
  <si>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</si>
  <si>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</si>
  <si>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</si>
  <si>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</si>
  <si>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 xml:space="preserve">" 30  " декабря  201 4   г.                                                                                    </t>
  </si>
  <si>
    <t xml:space="preserve">    Дата составления " 30  " декабря   201 4   г.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</si>
  <si>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</si>
  <si>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Е.Ю. Гит</t>
  </si>
  <si>
    <t xml:space="preserve">И.о. директора "МБОУ ООШ №27" </t>
  </si>
  <si>
    <t>_________  О.В.Кривоносова</t>
  </si>
  <si>
    <t>Муниципальное бюджетное общеобразовательное учреждение "Основная общеобразовательная школа №27" г.Уссурийска Уссурийского городского округа</t>
  </si>
  <si>
    <t>692510 Приморский край, г.Уссурийск, ул. Русская, 35</t>
  </si>
  <si>
    <t>2511006454/251101001</t>
  </si>
  <si>
    <t>Ведение образовательной деятельности по программам: начальное общее образование, основное общее образование, дополнительное образование детей (художественно-эстетическое).Формирование общей культуры личности обучающихся на основе обязательного минимума содержания общеобразовательных программ.</t>
  </si>
  <si>
    <t>О.В. Кривоносова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</si>
</sst>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54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/>
      <protection locked="0"/>
    </xf>
    <xf numFmtId="0" fontId="10" fillId="0" borderId="0" xfId="54" applyFont="1" applyAlignment="1" applyProtection="1">
      <alignment horizontal="right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1" xfId="54" applyFont="1" applyBorder="1" applyAlignment="1" applyProtection="1">
      <alignment horizontal="left" wrapText="1"/>
      <protection locked="0"/>
    </xf>
    <xf numFmtId="0" fontId="54" fillId="0" borderId="22" xfId="54" applyFont="1" applyBorder="1" applyAlignment="1" applyProtection="1">
      <alignment horizontal="left" wrapText="1"/>
      <protection locked="0"/>
    </xf>
    <xf numFmtId="0" fontId="54" fillId="0" borderId="23" xfId="54" applyFont="1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4" fillId="0" borderId="27" xfId="54" applyFont="1" applyBorder="1" applyAlignment="1" applyProtection="1">
      <alignment vertical="center" wrapText="1"/>
      <protection locked="0"/>
    </xf>
    <xf numFmtId="0" fontId="54" fillId="0" borderId="28" xfId="54" applyFont="1" applyBorder="1" applyAlignment="1" applyProtection="1">
      <alignment vertical="center" wrapText="1"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27" xfId="54" applyFont="1" applyBorder="1" applyAlignment="1" applyProtection="1">
      <alignment horizontal="left" vertical="top" wrapText="1"/>
      <protection locked="0"/>
    </xf>
    <xf numFmtId="0" fontId="54" fillId="0" borderId="28" xfId="54" applyFont="1" applyBorder="1" applyAlignment="1" applyProtection="1">
      <alignment horizontal="left" vertical="top" wrapText="1"/>
      <protection locked="0"/>
    </xf>
    <xf numFmtId="0" fontId="54" fillId="0" borderId="29" xfId="54" applyFont="1" applyBorder="1" applyAlignment="1" applyProtection="1">
      <alignment horizontal="left" vertical="top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4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13.emf" /><Relationship Id="rId9" Type="http://schemas.openxmlformats.org/officeDocument/2006/relationships/image" Target="../media/image17.emf" /><Relationship Id="rId10" Type="http://schemas.openxmlformats.org/officeDocument/2006/relationships/image" Target="../media/image9.emf" /><Relationship Id="rId11" Type="http://schemas.openxmlformats.org/officeDocument/2006/relationships/image" Target="../media/image8.emf" /><Relationship Id="rId12" Type="http://schemas.openxmlformats.org/officeDocument/2006/relationships/image" Target="../media/image3.emf" /><Relationship Id="rId13" Type="http://schemas.openxmlformats.org/officeDocument/2006/relationships/image" Target="../media/image7.emf" /><Relationship Id="rId14" Type="http://schemas.openxmlformats.org/officeDocument/2006/relationships/image" Target="../media/image6.emf" /><Relationship Id="rId15" Type="http://schemas.openxmlformats.org/officeDocument/2006/relationships/image" Target="../media/image12.emf" /><Relationship Id="rId16" Type="http://schemas.openxmlformats.org/officeDocument/2006/relationships/image" Target="../media/image4.emf" /><Relationship Id="rId1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3" t="s">
        <v>72</v>
      </c>
      <c r="C1" s="124"/>
      <c r="D1" s="124"/>
      <c r="E1" s="4"/>
      <c r="F1" s="4"/>
    </row>
    <row r="2" spans="1:10" ht="12.75" customHeight="1">
      <c r="A2" s="21"/>
      <c r="B2" s="125" t="s">
        <v>345</v>
      </c>
      <c r="C2" s="125"/>
      <c r="D2" s="125"/>
      <c r="E2" s="125"/>
      <c r="F2" s="124"/>
      <c r="G2" s="124"/>
      <c r="H2" s="124"/>
      <c r="I2" s="124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20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546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870160.04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621445.65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50475.87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2723607.32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627930.09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9761.19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1296.54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6962.1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>
        <v>3292.33</v>
      </c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9445994.76</v>
      </c>
      <c r="D20" s="54">
        <f>SUM(D21:D25)</f>
        <v>9729496</v>
      </c>
      <c r="E20" s="54">
        <f>SUM(E21:E25)</f>
        <v>9902496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8768086.76</v>
      </c>
      <c r="D21" s="46">
        <v>9096466</v>
      </c>
      <c r="E21" s="46">
        <v>9269316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469668</v>
      </c>
      <c r="D22" s="46">
        <v>424790</v>
      </c>
      <c r="E22" s="46">
        <v>424940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208240</v>
      </c>
      <c r="D25" s="43">
        <f>SUM(D26:D29)</f>
        <v>208240</v>
      </c>
      <c r="E25" s="43">
        <f>SUM(E26:E29)</f>
        <v>208240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v>108240</v>
      </c>
      <c r="D26" s="46">
        <v>108240</v>
      </c>
      <c r="E26" s="46">
        <v>108240</v>
      </c>
      <c r="F26" s="42" t="s">
        <v>149</v>
      </c>
    </row>
    <row r="27" spans="1:6" ht="12.75">
      <c r="A27" s="42" t="s">
        <v>150</v>
      </c>
      <c r="B27" s="50" t="s">
        <v>151</v>
      </c>
      <c r="C27" s="46"/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>
        <v>100000</v>
      </c>
      <c r="D28" s="46">
        <v>100000</v>
      </c>
      <c r="E28" s="46">
        <v>100000</v>
      </c>
      <c r="F28" s="42" t="s">
        <v>155</v>
      </c>
    </row>
    <row r="29" spans="1:6" ht="12.75">
      <c r="A29" s="42" t="s">
        <v>547</v>
      </c>
      <c r="B29" s="50" t="s">
        <v>548</v>
      </c>
      <c r="C29" s="46"/>
      <c r="D29" s="46"/>
      <c r="E29" s="46"/>
      <c r="F29" s="42" t="s">
        <v>549</v>
      </c>
    </row>
    <row r="30" spans="1:6" ht="12.75">
      <c r="A30" s="51" t="s">
        <v>156</v>
      </c>
      <c r="B30" s="52" t="s">
        <v>157</v>
      </c>
      <c r="C30" s="63">
        <f>SUM(C32:C46)-C42</f>
        <v>9445994.76</v>
      </c>
      <c r="D30" s="63">
        <f>SUM(D32:D46)-D42</f>
        <v>9729496</v>
      </c>
      <c r="E30" s="63">
        <f>SUM(E32:E46)-E42</f>
        <v>9902496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511</v>
      </c>
      <c r="C32" s="64">
        <f aca="true" t="shared" si="0" ref="C32:E45">C52+C72+C92+C112</f>
        <v>7075690</v>
      </c>
      <c r="D32" s="64">
        <f t="shared" si="0"/>
        <v>7388120</v>
      </c>
      <c r="E32" s="64">
        <f t="shared" si="0"/>
        <v>7509050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50883</v>
      </c>
      <c r="D33" s="64">
        <f t="shared" si="0"/>
        <v>31450</v>
      </c>
      <c r="E33" s="64">
        <f t="shared" si="0"/>
        <v>32800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606850</v>
      </c>
      <c r="D35" s="64">
        <f t="shared" si="0"/>
        <v>639080</v>
      </c>
      <c r="E35" s="64">
        <f t="shared" si="0"/>
        <v>670530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226647</v>
      </c>
      <c r="D36" s="64">
        <f t="shared" si="0"/>
        <v>220630</v>
      </c>
      <c r="E36" s="64">
        <f t="shared" si="0"/>
        <v>231060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380520</v>
      </c>
      <c r="D38" s="64">
        <f t="shared" si="0"/>
        <v>379970</v>
      </c>
      <c r="E38" s="64">
        <f t="shared" si="0"/>
        <v>386790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466420</v>
      </c>
      <c r="D40" s="64">
        <f t="shared" si="0"/>
        <v>468200</v>
      </c>
      <c r="E40" s="64">
        <f t="shared" si="0"/>
        <v>470220</v>
      </c>
      <c r="F40" s="42" t="s">
        <v>185</v>
      </c>
    </row>
    <row r="41" spans="1:6" ht="25.5">
      <c r="A41" s="42" t="s">
        <v>186</v>
      </c>
      <c r="B41" s="50" t="s">
        <v>527</v>
      </c>
      <c r="C41" s="64">
        <f t="shared" si="0"/>
        <v>720</v>
      </c>
      <c r="D41" s="64">
        <f t="shared" si="0"/>
        <v>720</v>
      </c>
      <c r="E41" s="64">
        <f t="shared" si="0"/>
        <v>720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720</v>
      </c>
      <c r="D42" s="64">
        <f t="shared" si="0"/>
        <v>720</v>
      </c>
      <c r="E42" s="64">
        <f t="shared" si="0"/>
        <v>720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153938.76</v>
      </c>
      <c r="D43" s="64">
        <f t="shared" si="0"/>
        <v>117000</v>
      </c>
      <c r="E43" s="64">
        <f t="shared" si="0"/>
        <v>117000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484326</v>
      </c>
      <c r="D46" s="65">
        <f>SUM(D47:D50)</f>
        <v>484326</v>
      </c>
      <c r="E46" s="65">
        <f>SUM(E47:E50)</f>
        <v>484326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2798</v>
      </c>
      <c r="D47" s="64">
        <f t="shared" si="1"/>
        <v>2798</v>
      </c>
      <c r="E47" s="64">
        <f t="shared" si="1"/>
        <v>2798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560</v>
      </c>
      <c r="D48" s="64">
        <f t="shared" si="1"/>
        <v>560</v>
      </c>
      <c r="E48" s="64">
        <f t="shared" si="1"/>
        <v>560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480968</v>
      </c>
      <c r="D49" s="64">
        <f t="shared" si="1"/>
        <v>480968</v>
      </c>
      <c r="E49" s="64">
        <f t="shared" si="1"/>
        <v>480968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8768086.76</v>
      </c>
      <c r="D51" s="54">
        <f>SUM(D52:D66)-D62</f>
        <v>9096466</v>
      </c>
      <c r="E51" s="54">
        <f>SUM(E52:E66)-E62</f>
        <v>9269316</v>
      </c>
      <c r="F51" s="42" t="s">
        <v>217</v>
      </c>
    </row>
    <row r="52" spans="1:6" ht="12.75">
      <c r="A52" s="42" t="s">
        <v>218</v>
      </c>
      <c r="B52" s="50" t="s">
        <v>511</v>
      </c>
      <c r="C52" s="46">
        <v>6919450</v>
      </c>
      <c r="D52" s="46">
        <v>7231880</v>
      </c>
      <c r="E52" s="46">
        <v>7352810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28050</v>
      </c>
      <c r="D53" s="46">
        <v>29450</v>
      </c>
      <c r="E53" s="46">
        <v>30800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f>596620+230</f>
        <v>596850</v>
      </c>
      <c r="D55" s="46">
        <v>629080</v>
      </c>
      <c r="E55" s="46">
        <v>660530</v>
      </c>
      <c r="F55" s="42" t="s">
        <v>228</v>
      </c>
    </row>
    <row r="56" spans="1:6" ht="12.75">
      <c r="A56" s="42" t="s">
        <v>229</v>
      </c>
      <c r="B56" s="50" t="s">
        <v>528</v>
      </c>
      <c r="C56" s="46">
        <v>210652</v>
      </c>
      <c r="D56" s="46">
        <v>208630</v>
      </c>
      <c r="E56" s="46">
        <v>219060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359970</v>
      </c>
      <c r="D58" s="46">
        <v>359970</v>
      </c>
      <c r="E58" s="46">
        <v>366790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35630</v>
      </c>
      <c r="D60" s="46">
        <v>37410</v>
      </c>
      <c r="E60" s="46">
        <v>39280</v>
      </c>
      <c r="F60" s="42" t="s">
        <v>241</v>
      </c>
    </row>
    <row r="61" spans="1:6" ht="25.5">
      <c r="A61" s="42" t="s">
        <v>242</v>
      </c>
      <c r="B61" s="50" t="s">
        <v>527</v>
      </c>
      <c r="C61" s="46">
        <v>720</v>
      </c>
      <c r="D61" s="46">
        <v>720</v>
      </c>
      <c r="E61" s="46">
        <v>720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720</v>
      </c>
      <c r="D62" s="46">
        <v>720</v>
      </c>
      <c r="E62" s="46">
        <v>720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132438.76</v>
      </c>
      <c r="D63" s="46">
        <v>115000</v>
      </c>
      <c r="E63" s="46">
        <v>115000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484326</v>
      </c>
      <c r="D66" s="43">
        <f>SUM(D67:D70)</f>
        <v>484326</v>
      </c>
      <c r="E66" s="43">
        <f>SUM(E67:E70)</f>
        <v>484326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2798</v>
      </c>
      <c r="D67" s="48">
        <v>2798</v>
      </c>
      <c r="E67" s="48">
        <v>2798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560</v>
      </c>
      <c r="D68" s="48">
        <v>560</v>
      </c>
      <c r="E68" s="48">
        <v>560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480968</v>
      </c>
      <c r="D69" s="48">
        <v>480968</v>
      </c>
      <c r="E69" s="48">
        <v>480968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469668</v>
      </c>
      <c r="D71" s="54">
        <f>SUM(D72:D86)-D82</f>
        <v>424790</v>
      </c>
      <c r="E71" s="54">
        <f>SUM(E72:E86)-E82</f>
        <v>424940</v>
      </c>
      <c r="F71" s="42" t="s">
        <v>264</v>
      </c>
    </row>
    <row r="72" spans="1:6" ht="12.75">
      <c r="A72" s="42" t="s">
        <v>265</v>
      </c>
      <c r="B72" s="50" t="s">
        <v>511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20833</v>
      </c>
      <c r="D73" s="46"/>
      <c r="E73" s="46"/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528</v>
      </c>
      <c r="C76" s="46">
        <v>3995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>
        <v>550</v>
      </c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>
        <v>424790</v>
      </c>
      <c r="D80" s="46">
        <v>424790</v>
      </c>
      <c r="E80" s="46">
        <v>424940</v>
      </c>
      <c r="F80" s="42" t="s">
        <v>282</v>
      </c>
    </row>
    <row r="81" spans="1:6" ht="25.5">
      <c r="A81" s="42" t="s">
        <v>283</v>
      </c>
      <c r="B81" s="50" t="s">
        <v>527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19500</v>
      </c>
      <c r="D83" s="46"/>
      <c r="E83" s="46"/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208240</v>
      </c>
      <c r="D91" s="54">
        <f>SUM(D92:D106)-D102</f>
        <v>208240</v>
      </c>
      <c r="E91" s="54">
        <f>SUM(E92:E106)-E102</f>
        <v>208240</v>
      </c>
      <c r="F91" s="42" t="s">
        <v>305</v>
      </c>
    </row>
    <row r="92" spans="1:6" ht="12.75">
      <c r="A92" s="42" t="s">
        <v>306</v>
      </c>
      <c r="B92" s="50" t="s">
        <v>511</v>
      </c>
      <c r="C92" s="46">
        <v>156240</v>
      </c>
      <c r="D92" s="46">
        <v>156240</v>
      </c>
      <c r="E92" s="46">
        <v>156240</v>
      </c>
      <c r="F92" s="42" t="s">
        <v>307</v>
      </c>
    </row>
    <row r="93" spans="1:6" ht="12.75">
      <c r="A93" s="42" t="s">
        <v>308</v>
      </c>
      <c r="B93" s="50" t="s">
        <v>221</v>
      </c>
      <c r="C93" s="46">
        <v>2000</v>
      </c>
      <c r="D93" s="46">
        <v>2000</v>
      </c>
      <c r="E93" s="46">
        <v>2000</v>
      </c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10000</v>
      </c>
      <c r="D95" s="46">
        <v>10000</v>
      </c>
      <c r="E95" s="46">
        <v>10000</v>
      </c>
      <c r="F95" s="42" t="s">
        <v>313</v>
      </c>
    </row>
    <row r="96" spans="1:6" ht="12.75">
      <c r="A96" s="42" t="s">
        <v>314</v>
      </c>
      <c r="B96" s="50" t="s">
        <v>528</v>
      </c>
      <c r="C96" s="46">
        <v>12000</v>
      </c>
      <c r="D96" s="46">
        <v>12000</v>
      </c>
      <c r="E96" s="46">
        <v>12000</v>
      </c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20000</v>
      </c>
      <c r="D98" s="46">
        <v>20000</v>
      </c>
      <c r="E98" s="46">
        <v>20000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v>6000</v>
      </c>
      <c r="D100" s="46">
        <v>6000</v>
      </c>
      <c r="E100" s="46">
        <v>6000</v>
      </c>
      <c r="F100" s="42" t="s">
        <v>323</v>
      </c>
    </row>
    <row r="101" spans="1:6" ht="25.5">
      <c r="A101" s="42" t="s">
        <v>324</v>
      </c>
      <c r="B101" s="50" t="s">
        <v>498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>
        <v>2000</v>
      </c>
      <c r="D103" s="46">
        <v>2000</v>
      </c>
      <c r="E103" s="46">
        <v>2000</v>
      </c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444</v>
      </c>
      <c r="B106" s="50" t="s">
        <v>201</v>
      </c>
      <c r="C106" s="47">
        <f>SUM(C107:C110)</f>
        <v>0</v>
      </c>
      <c r="D106" s="47">
        <f>SUM(D107:D110)</f>
        <v>0</v>
      </c>
      <c r="E106" s="47">
        <f>SUM(E107:E110)</f>
        <v>0</v>
      </c>
      <c r="F106" s="42" t="s">
        <v>334</v>
      </c>
    </row>
    <row r="107" spans="1:6" ht="12.75">
      <c r="A107" s="42" t="s">
        <v>445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446</v>
      </c>
      <c r="B108" s="50" t="s">
        <v>207</v>
      </c>
      <c r="C108" s="48"/>
      <c r="D108" s="48"/>
      <c r="E108" s="48"/>
      <c r="F108" s="42" t="s">
        <v>336</v>
      </c>
    </row>
    <row r="109" spans="1:6" ht="12.75">
      <c r="A109" s="42" t="s">
        <v>447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448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442</v>
      </c>
      <c r="B111" s="67" t="s">
        <v>443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499</v>
      </c>
    </row>
    <row r="112" spans="1:6" ht="12.75">
      <c r="A112" s="68" t="s">
        <v>428</v>
      </c>
      <c r="B112" s="50" t="s">
        <v>511</v>
      </c>
      <c r="C112" s="46"/>
      <c r="D112" s="46"/>
      <c r="E112" s="46"/>
      <c r="F112" s="42" t="s">
        <v>500</v>
      </c>
    </row>
    <row r="113" spans="1:6" ht="12.75">
      <c r="A113" s="68" t="s">
        <v>429</v>
      </c>
      <c r="B113" s="69" t="s">
        <v>221</v>
      </c>
      <c r="C113" s="46"/>
      <c r="D113" s="46"/>
      <c r="E113" s="46"/>
      <c r="F113" s="42" t="s">
        <v>501</v>
      </c>
    </row>
    <row r="114" spans="1:6" ht="12.75">
      <c r="A114" s="68" t="s">
        <v>430</v>
      </c>
      <c r="B114" s="69" t="s">
        <v>166</v>
      </c>
      <c r="C114" s="46"/>
      <c r="D114" s="46"/>
      <c r="E114" s="46"/>
      <c r="F114" s="42" t="s">
        <v>502</v>
      </c>
    </row>
    <row r="115" spans="1:6" ht="12.75">
      <c r="A115" s="68" t="s">
        <v>431</v>
      </c>
      <c r="B115" s="69" t="s">
        <v>227</v>
      </c>
      <c r="C115" s="46"/>
      <c r="D115" s="46"/>
      <c r="E115" s="46"/>
      <c r="F115" s="42" t="s">
        <v>503</v>
      </c>
    </row>
    <row r="116" spans="1:6" ht="12.75">
      <c r="A116" s="68" t="s">
        <v>432</v>
      </c>
      <c r="B116" s="69" t="s">
        <v>528</v>
      </c>
      <c r="C116" s="46"/>
      <c r="D116" s="46"/>
      <c r="E116" s="46"/>
      <c r="F116" s="42" t="s">
        <v>512</v>
      </c>
    </row>
    <row r="117" spans="1:6" ht="12.75">
      <c r="A117" s="68" t="s">
        <v>433</v>
      </c>
      <c r="B117" s="69" t="s">
        <v>175</v>
      </c>
      <c r="C117" s="46"/>
      <c r="D117" s="46"/>
      <c r="E117" s="46"/>
      <c r="F117" s="42" t="s">
        <v>513</v>
      </c>
    </row>
    <row r="118" spans="1:6" ht="12.75">
      <c r="A118" s="68" t="s">
        <v>434</v>
      </c>
      <c r="B118" s="69" t="s">
        <v>234</v>
      </c>
      <c r="C118" s="46"/>
      <c r="D118" s="46"/>
      <c r="E118" s="46"/>
      <c r="F118" s="42" t="s">
        <v>514</v>
      </c>
    </row>
    <row r="119" spans="1:6" ht="12.75">
      <c r="A119" s="68" t="s">
        <v>435</v>
      </c>
      <c r="B119" s="69" t="s">
        <v>237</v>
      </c>
      <c r="C119" s="46"/>
      <c r="D119" s="46"/>
      <c r="E119" s="46"/>
      <c r="F119" s="42" t="s">
        <v>515</v>
      </c>
    </row>
    <row r="120" spans="1:6" ht="12.75">
      <c r="A120" s="68" t="s">
        <v>436</v>
      </c>
      <c r="B120" s="69" t="s">
        <v>240</v>
      </c>
      <c r="C120" s="46"/>
      <c r="D120" s="46"/>
      <c r="E120" s="46"/>
      <c r="F120" s="42" t="s">
        <v>516</v>
      </c>
    </row>
    <row r="121" spans="1:6" ht="25.5">
      <c r="A121" s="68" t="s">
        <v>437</v>
      </c>
      <c r="B121" s="69" t="s">
        <v>527</v>
      </c>
      <c r="C121" s="46"/>
      <c r="D121" s="46"/>
      <c r="E121" s="46"/>
      <c r="F121" s="42" t="s">
        <v>517</v>
      </c>
    </row>
    <row r="122" spans="1:6" ht="12.75">
      <c r="A122" s="68" t="s">
        <v>438</v>
      </c>
      <c r="B122" s="69" t="s">
        <v>189</v>
      </c>
      <c r="C122" s="46"/>
      <c r="D122" s="46"/>
      <c r="E122" s="46"/>
      <c r="F122" s="42" t="s">
        <v>518</v>
      </c>
    </row>
    <row r="123" spans="1:6" ht="12.75">
      <c r="A123" s="68" t="s">
        <v>439</v>
      </c>
      <c r="B123" s="69" t="s">
        <v>192</v>
      </c>
      <c r="C123" s="46"/>
      <c r="D123" s="46"/>
      <c r="E123" s="46"/>
      <c r="F123" s="42" t="s">
        <v>519</v>
      </c>
    </row>
    <row r="124" spans="1:6" ht="12.75">
      <c r="A124" s="68" t="s">
        <v>440</v>
      </c>
      <c r="B124" s="69" t="s">
        <v>195</v>
      </c>
      <c r="C124" s="46"/>
      <c r="D124" s="46"/>
      <c r="E124" s="46"/>
      <c r="F124" s="42" t="s">
        <v>520</v>
      </c>
    </row>
    <row r="125" spans="1:6" ht="12.75">
      <c r="A125" s="68" t="s">
        <v>441</v>
      </c>
      <c r="B125" s="69" t="s">
        <v>198</v>
      </c>
      <c r="C125" s="46"/>
      <c r="D125" s="46"/>
      <c r="E125" s="46"/>
      <c r="F125" s="42" t="s">
        <v>521</v>
      </c>
    </row>
    <row r="126" spans="1:6" ht="12.75">
      <c r="A126" s="68" t="s">
        <v>449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522</v>
      </c>
    </row>
    <row r="127" spans="1:6" ht="12.75">
      <c r="A127" s="68" t="s">
        <v>450</v>
      </c>
      <c r="B127" s="50" t="s">
        <v>204</v>
      </c>
      <c r="C127" s="48"/>
      <c r="D127" s="48"/>
      <c r="E127" s="48"/>
      <c r="F127" s="42" t="s">
        <v>523</v>
      </c>
    </row>
    <row r="128" spans="1:6" ht="12.75">
      <c r="A128" s="68" t="s">
        <v>451</v>
      </c>
      <c r="B128" s="69" t="s">
        <v>207</v>
      </c>
      <c r="C128" s="48"/>
      <c r="D128" s="48"/>
      <c r="E128" s="48"/>
      <c r="F128" s="42" t="s">
        <v>524</v>
      </c>
    </row>
    <row r="129" spans="1:6" ht="12.75">
      <c r="A129" s="68" t="s">
        <v>452</v>
      </c>
      <c r="B129" s="69" t="s">
        <v>210</v>
      </c>
      <c r="C129" s="48"/>
      <c r="D129" s="48"/>
      <c r="E129" s="48"/>
      <c r="F129" s="42" t="s">
        <v>525</v>
      </c>
    </row>
    <row r="130" spans="1:6" ht="12.75">
      <c r="A130" s="68" t="s">
        <v>453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/>
      <c r="D132" s="46"/>
      <c r="E132" s="46"/>
      <c r="F132" s="42" t="s">
        <v>526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131">
      <selection activeCell="C74" sqref="C74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8.6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6" t="s">
        <v>554</v>
      </c>
      <c r="E2" s="126"/>
    </row>
    <row r="3" spans="1:5" ht="16.5">
      <c r="A3" s="40"/>
      <c r="B3" s="36" t="s">
        <v>493</v>
      </c>
      <c r="C3" s="37"/>
      <c r="D3" s="127"/>
      <c r="E3" s="127"/>
    </row>
    <row r="4" spans="1:4" ht="16.5">
      <c r="A4" s="40"/>
      <c r="B4" s="36" t="s">
        <v>531</v>
      </c>
      <c r="C4" s="37"/>
      <c r="D4" s="122" t="s">
        <v>555</v>
      </c>
    </row>
    <row r="5" spans="1:4" ht="16.5">
      <c r="A5" s="40"/>
      <c r="B5" s="36" t="s">
        <v>550</v>
      </c>
      <c r="C5" s="37"/>
      <c r="D5" s="36" t="s">
        <v>550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23.25" customHeight="1">
      <c r="A8" s="40"/>
      <c r="B8" s="36"/>
      <c r="C8" s="37"/>
    </row>
    <row r="9" spans="1:5" ht="16.5">
      <c r="A9" s="40"/>
      <c r="B9" s="138" t="s">
        <v>347</v>
      </c>
      <c r="C9" s="138"/>
      <c r="D9" s="138"/>
      <c r="E9" s="138"/>
    </row>
    <row r="10" spans="1:5" ht="16.5">
      <c r="A10" s="40"/>
      <c r="B10" s="138" t="s">
        <v>542</v>
      </c>
      <c r="C10" s="138"/>
      <c r="D10" s="138"/>
      <c r="E10" s="138"/>
    </row>
    <row r="11" spans="1:5" ht="16.5">
      <c r="A11" s="40"/>
      <c r="B11" s="138" t="s">
        <v>541</v>
      </c>
      <c r="C11" s="139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551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7" t="s">
        <v>556</v>
      </c>
      <c r="D15" s="198"/>
      <c r="E15" s="199"/>
    </row>
    <row r="16" spans="2:5" ht="33.75" thickBot="1">
      <c r="B16" s="33" t="s">
        <v>350</v>
      </c>
      <c r="C16" s="158" t="s">
        <v>351</v>
      </c>
      <c r="D16" s="159"/>
      <c r="E16" s="160"/>
    </row>
    <row r="17" spans="2:5" ht="37.5" customHeight="1" thickBot="1">
      <c r="B17" s="33" t="s">
        <v>352</v>
      </c>
      <c r="C17" s="194" t="s">
        <v>557</v>
      </c>
      <c r="D17" s="195"/>
      <c r="E17" s="196"/>
    </row>
    <row r="18" spans="2:5" ht="18" customHeight="1" thickBot="1">
      <c r="B18" s="33" t="s">
        <v>353</v>
      </c>
      <c r="C18" s="194" t="s">
        <v>558</v>
      </c>
      <c r="D18" s="195"/>
      <c r="E18" s="196"/>
    </row>
    <row r="19" spans="2:5" ht="17.25" thickBot="1">
      <c r="B19" s="33" t="s">
        <v>355</v>
      </c>
      <c r="C19" s="158" t="s">
        <v>505</v>
      </c>
      <c r="D19" s="159"/>
      <c r="E19" s="160"/>
    </row>
    <row r="20" spans="2:5" ht="33.75" thickBot="1">
      <c r="B20" s="33" t="s">
        <v>357</v>
      </c>
      <c r="C20" s="158" t="s">
        <v>545</v>
      </c>
      <c r="D20" s="159"/>
      <c r="E20" s="160"/>
    </row>
    <row r="21" spans="2:5" ht="33.75" thickBot="1">
      <c r="B21" s="33" t="s">
        <v>359</v>
      </c>
      <c r="C21" s="158" t="s">
        <v>510</v>
      </c>
      <c r="D21" s="159"/>
      <c r="E21" s="160"/>
    </row>
    <row r="22" spans="2:3" ht="16.5">
      <c r="B22" s="149"/>
      <c r="C22" s="150"/>
    </row>
    <row r="23" spans="2:5" ht="16.5">
      <c r="B23" s="193" t="s">
        <v>360</v>
      </c>
      <c r="C23" s="193"/>
      <c r="D23" s="193"/>
      <c r="E23" s="193"/>
    </row>
    <row r="24" spans="2:3" ht="17.25" thickBot="1">
      <c r="B24" s="30"/>
      <c r="C24" s="28"/>
    </row>
    <row r="25" spans="2:5" ht="114.75" customHeight="1" thickBot="1">
      <c r="B25" s="32" t="s">
        <v>361</v>
      </c>
      <c r="C25" s="194" t="s">
        <v>559</v>
      </c>
      <c r="D25" s="195"/>
      <c r="E25" s="196"/>
    </row>
    <row r="26" spans="2:5" ht="54.75" customHeight="1">
      <c r="B26" s="128" t="s">
        <v>362</v>
      </c>
      <c r="C26" s="140"/>
      <c r="D26" s="141"/>
      <c r="E26" s="142"/>
    </row>
    <row r="27" spans="2:5" ht="24.75" customHeight="1" thickBot="1">
      <c r="B27" s="157"/>
      <c r="C27" s="143"/>
      <c r="D27" s="144"/>
      <c r="E27" s="145"/>
    </row>
    <row r="28" spans="2:5" ht="62.25" customHeight="1" hidden="1" thickBot="1">
      <c r="B28" s="157"/>
      <c r="C28" s="143"/>
      <c r="D28" s="144"/>
      <c r="E28" s="145"/>
    </row>
    <row r="29" spans="2:5" ht="44.25" customHeight="1" hidden="1" thickBot="1">
      <c r="B29" s="157"/>
      <c r="C29" s="143"/>
      <c r="D29" s="144"/>
      <c r="E29" s="145"/>
    </row>
    <row r="30" spans="2:5" ht="12.75" customHeight="1" hidden="1" thickBot="1">
      <c r="B30" s="157"/>
      <c r="C30" s="143"/>
      <c r="D30" s="144"/>
      <c r="E30" s="145"/>
    </row>
    <row r="31" spans="2:5" ht="81" customHeight="1" hidden="1" thickBot="1">
      <c r="B31" s="129"/>
      <c r="C31" s="146"/>
      <c r="D31" s="147"/>
      <c r="E31" s="148"/>
    </row>
    <row r="32" spans="2:5" ht="20.25" customHeight="1">
      <c r="B32" s="128" t="s">
        <v>363</v>
      </c>
      <c r="C32" s="130">
        <v>621445.65</v>
      </c>
      <c r="D32" s="131"/>
      <c r="E32" s="132"/>
    </row>
    <row r="33" spans="2:5" ht="30.75" customHeight="1" thickBot="1">
      <c r="B33" s="129"/>
      <c r="C33" s="133"/>
      <c r="D33" s="134"/>
      <c r="E33" s="135"/>
    </row>
    <row r="34" spans="2:5" ht="12.75" customHeight="1">
      <c r="B34" s="128" t="s">
        <v>364</v>
      </c>
      <c r="C34" s="130">
        <v>621446.65</v>
      </c>
      <c r="D34" s="131"/>
      <c r="E34" s="132"/>
    </row>
    <row r="35" spans="2:5" ht="39.75" customHeight="1" thickBot="1">
      <c r="B35" s="129"/>
      <c r="C35" s="133"/>
      <c r="D35" s="134"/>
      <c r="E35" s="135"/>
    </row>
    <row r="36" spans="2:5" ht="12.75">
      <c r="B36" s="128" t="s">
        <v>365</v>
      </c>
      <c r="C36" s="164">
        <v>0</v>
      </c>
      <c r="D36" s="165"/>
      <c r="E36" s="166"/>
    </row>
    <row r="37" spans="2:5" ht="12.75">
      <c r="B37" s="157"/>
      <c r="C37" s="167"/>
      <c r="D37" s="168"/>
      <c r="E37" s="169"/>
    </row>
    <row r="38" spans="2:5" ht="28.5" customHeight="1" thickBot="1">
      <c r="B38" s="129"/>
      <c r="C38" s="170"/>
      <c r="D38" s="171"/>
      <c r="E38" s="172"/>
    </row>
    <row r="39" spans="2:5" ht="12.75" customHeight="1">
      <c r="B39" s="136" t="s">
        <v>366</v>
      </c>
      <c r="C39" s="164">
        <v>0</v>
      </c>
      <c r="D39" s="165"/>
      <c r="E39" s="166"/>
    </row>
    <row r="40" spans="2:5" ht="39" customHeight="1" thickBot="1">
      <c r="B40" s="137"/>
      <c r="C40" s="170"/>
      <c r="D40" s="171"/>
      <c r="E40" s="172"/>
    </row>
    <row r="41" spans="2:5" ht="12.75" customHeight="1">
      <c r="B41" s="128" t="s">
        <v>367</v>
      </c>
      <c r="C41" s="130">
        <v>2723607.32</v>
      </c>
      <c r="D41" s="131"/>
      <c r="E41" s="132"/>
    </row>
    <row r="42" spans="2:5" ht="39" customHeight="1" thickBot="1">
      <c r="B42" s="129"/>
      <c r="C42" s="133"/>
      <c r="D42" s="134"/>
      <c r="E42" s="135"/>
    </row>
    <row r="43" spans="2:5" ht="12.75" customHeight="1">
      <c r="B43" s="128" t="s">
        <v>368</v>
      </c>
      <c r="C43" s="130">
        <v>1924314.22</v>
      </c>
      <c r="D43" s="131"/>
      <c r="E43" s="132"/>
    </row>
    <row r="44" spans="2:5" ht="24" customHeight="1" thickBot="1">
      <c r="B44" s="129"/>
      <c r="C44" s="133"/>
      <c r="D44" s="134"/>
      <c r="E44" s="135"/>
    </row>
    <row r="45" spans="2:3" ht="16.5">
      <c r="B45" s="30"/>
      <c r="C45" s="28"/>
    </row>
    <row r="46" spans="2:5" ht="16.5">
      <c r="B46" s="193" t="s">
        <v>369</v>
      </c>
      <c r="C46" s="193"/>
      <c r="D46" s="193"/>
      <c r="E46" s="193"/>
    </row>
    <row r="47" spans="2:3" ht="17.25" thickBot="1">
      <c r="B47" s="30"/>
      <c r="C47" s="28"/>
    </row>
    <row r="48" spans="2:5" ht="17.25" customHeight="1">
      <c r="B48" s="128" t="s">
        <v>370</v>
      </c>
      <c r="C48" s="151" t="s">
        <v>482</v>
      </c>
      <c r="D48" s="152"/>
      <c r="E48" s="153"/>
    </row>
    <row r="49" spans="2:5" ht="13.5" thickBot="1">
      <c r="B49" s="129"/>
      <c r="C49" s="154"/>
      <c r="D49" s="155"/>
      <c r="E49" s="156"/>
    </row>
    <row r="50" spans="2:5" ht="17.25" thickBot="1">
      <c r="B50" s="33" t="s">
        <v>371</v>
      </c>
      <c r="C50" s="161">
        <f>'Таблица  1'!C5</f>
        <v>870160.04</v>
      </c>
      <c r="D50" s="162"/>
      <c r="E50" s="163"/>
    </row>
    <row r="51" spans="2:5" ht="17.25" thickBot="1">
      <c r="B51" s="33" t="s">
        <v>372</v>
      </c>
      <c r="C51" s="161"/>
      <c r="D51" s="162"/>
      <c r="E51" s="163"/>
    </row>
    <row r="52" spans="2:5" ht="33.75" thickBot="1">
      <c r="B52" s="33" t="s">
        <v>373</v>
      </c>
      <c r="C52" s="161">
        <f>'Таблица  1'!C7</f>
        <v>621445.65</v>
      </c>
      <c r="D52" s="162"/>
      <c r="E52" s="163"/>
    </row>
    <row r="53" spans="2:5" ht="17.25" thickBot="1">
      <c r="B53" s="33" t="s">
        <v>374</v>
      </c>
      <c r="C53" s="161"/>
      <c r="D53" s="162"/>
      <c r="E53" s="163"/>
    </row>
    <row r="54" spans="2:5" ht="33.75" thickBot="1">
      <c r="B54" s="33" t="s">
        <v>375</v>
      </c>
      <c r="C54" s="161">
        <f>'Таблица  1'!C8</f>
        <v>50475.87</v>
      </c>
      <c r="D54" s="162"/>
      <c r="E54" s="163"/>
    </row>
    <row r="55" spans="2:5" ht="33.75" thickBot="1">
      <c r="B55" s="33" t="s">
        <v>376</v>
      </c>
      <c r="C55" s="161">
        <f>'Таблица  1'!C9</f>
        <v>2723607.32</v>
      </c>
      <c r="D55" s="162"/>
      <c r="E55" s="163"/>
    </row>
    <row r="56" spans="2:5" ht="17.25" thickBot="1">
      <c r="B56" s="33" t="s">
        <v>374</v>
      </c>
      <c r="C56" s="161"/>
      <c r="D56" s="162"/>
      <c r="E56" s="163"/>
    </row>
    <row r="57" spans="2:5" ht="33.75" thickBot="1">
      <c r="B57" s="33" t="s">
        <v>377</v>
      </c>
      <c r="C57" s="161">
        <f>'Таблица  1'!C10</f>
        <v>627930.09</v>
      </c>
      <c r="D57" s="162"/>
      <c r="E57" s="163"/>
    </row>
    <row r="58" spans="2:5" ht="17.25" thickBot="1">
      <c r="B58" s="33" t="s">
        <v>378</v>
      </c>
      <c r="C58" s="161">
        <f>'Таблица  1'!C11</f>
        <v>9761.19</v>
      </c>
      <c r="D58" s="162"/>
      <c r="E58" s="163"/>
    </row>
    <row r="59" spans="2:5" ht="17.25" thickBot="1">
      <c r="B59" s="33" t="s">
        <v>372</v>
      </c>
      <c r="C59" s="161"/>
      <c r="D59" s="162"/>
      <c r="E59" s="163"/>
    </row>
    <row r="60" spans="2:5" ht="17.25" thickBot="1">
      <c r="B60" s="33" t="s">
        <v>379</v>
      </c>
      <c r="C60" s="161">
        <f>'Таблица  1'!C13</f>
        <v>1296.54</v>
      </c>
      <c r="D60" s="162"/>
      <c r="E60" s="163"/>
    </row>
    <row r="61" spans="2:5" ht="17.25" thickBot="1">
      <c r="B61" s="33" t="s">
        <v>380</v>
      </c>
      <c r="C61" s="161">
        <f>'Таблица  1'!C14</f>
        <v>6962.1</v>
      </c>
      <c r="D61" s="162"/>
      <c r="E61" s="163"/>
    </row>
    <row r="62" spans="2:5" ht="17.25" thickBot="1">
      <c r="B62" s="33" t="s">
        <v>381</v>
      </c>
      <c r="C62" s="161">
        <f>'Таблица  1'!C15</f>
        <v>3292.33</v>
      </c>
      <c r="D62" s="162"/>
      <c r="E62" s="163"/>
    </row>
    <row r="63" spans="2:5" ht="17.25" thickBot="1">
      <c r="B63" s="33" t="s">
        <v>372</v>
      </c>
      <c r="C63" s="161"/>
      <c r="D63" s="162"/>
      <c r="E63" s="163"/>
    </row>
    <row r="64" spans="2:5" ht="17.25" thickBot="1">
      <c r="B64" s="33" t="s">
        <v>382</v>
      </c>
      <c r="C64" s="161">
        <f>'Таблица  1'!C17</f>
        <v>0</v>
      </c>
      <c r="D64" s="162"/>
      <c r="E64" s="163"/>
    </row>
    <row r="65" spans="2:3" ht="16.5">
      <c r="B65" s="30"/>
      <c r="C65" s="28"/>
    </row>
    <row r="66" spans="2:5" ht="16.5">
      <c r="B66" s="193" t="s">
        <v>383</v>
      </c>
      <c r="C66" s="193"/>
      <c r="D66" s="193"/>
      <c r="E66" s="193"/>
    </row>
    <row r="67" spans="2:3" ht="17.25" thickBot="1">
      <c r="B67" s="75"/>
      <c r="C67" s="76"/>
    </row>
    <row r="68" spans="2:5" ht="19.5" customHeight="1" thickBot="1">
      <c r="B68" s="136" t="s">
        <v>370</v>
      </c>
      <c r="C68" s="190" t="s">
        <v>482</v>
      </c>
      <c r="D68" s="191"/>
      <c r="E68" s="192"/>
    </row>
    <row r="69" spans="2:5" ht="15" customHeight="1" thickBot="1">
      <c r="B69" s="173"/>
      <c r="C69" s="182" t="s">
        <v>543</v>
      </c>
      <c r="D69" s="188" t="s">
        <v>484</v>
      </c>
      <c r="E69" s="189"/>
    </row>
    <row r="70" spans="2:5" ht="50.25" customHeight="1" thickBot="1">
      <c r="B70" s="137"/>
      <c r="C70" s="183"/>
      <c r="D70" s="120" t="s">
        <v>532</v>
      </c>
      <c r="E70" s="121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9445994.76</v>
      </c>
      <c r="D72" s="116">
        <f>'Таблица  1'!D20</f>
        <v>9729496</v>
      </c>
      <c r="E72" s="116">
        <f>'Таблица  1'!E20</f>
        <v>9902496</v>
      </c>
    </row>
    <row r="73" spans="2:5" ht="17.25" thickBot="1">
      <c r="B73" s="33" t="s">
        <v>386</v>
      </c>
      <c r="C73" s="81"/>
      <c r="D73" s="81"/>
      <c r="E73" s="81"/>
    </row>
    <row r="74" spans="2:5" ht="33.75" thickBot="1">
      <c r="B74" s="33" t="s">
        <v>387</v>
      </c>
      <c r="C74" s="81">
        <f>'Таблица  1'!C21</f>
        <v>8768086.76</v>
      </c>
      <c r="D74" s="81">
        <f>'Таблица  1'!D21</f>
        <v>9096466</v>
      </c>
      <c r="E74" s="81">
        <f>'Таблица  1'!E21</f>
        <v>9269316</v>
      </c>
    </row>
    <row r="75" spans="2:5" ht="17.25" thickBot="1">
      <c r="B75" s="33" t="s">
        <v>388</v>
      </c>
      <c r="C75" s="81">
        <f>'Таблица  1'!C22</f>
        <v>469668</v>
      </c>
      <c r="D75" s="81">
        <f>'Таблица  1'!D22</f>
        <v>424790</v>
      </c>
      <c r="E75" s="81">
        <f>'Таблица  1'!E22</f>
        <v>424940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7">
        <f>'Таблица  1'!C25</f>
        <v>208240</v>
      </c>
      <c r="D77" s="177">
        <f>'Таблица  1'!D25</f>
        <v>208240</v>
      </c>
      <c r="E77" s="177">
        <f>'Таблица  1'!E25</f>
        <v>208240</v>
      </c>
    </row>
    <row r="78" spans="2:5" ht="33">
      <c r="B78" s="74" t="s">
        <v>391</v>
      </c>
      <c r="C78" s="186"/>
      <c r="D78" s="186"/>
      <c r="E78" s="186"/>
    </row>
    <row r="79" spans="2:5" ht="33.75" thickBot="1">
      <c r="B79" s="33" t="s">
        <v>535</v>
      </c>
      <c r="C79" s="187"/>
      <c r="D79" s="187"/>
      <c r="E79" s="187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1'!C30</f>
        <v>9445994.76</v>
      </c>
      <c r="D81" s="116">
        <f>'Таблица  1'!D30</f>
        <v>9729496</v>
      </c>
      <c r="E81" s="116">
        <f>'Таблица  1'!E30</f>
        <v>9902496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7075690</v>
      </c>
      <c r="D83" s="81">
        <f>'Таблица  1'!D32</f>
        <v>7388120</v>
      </c>
      <c r="E83" s="81">
        <f>'Таблица  1'!E32</f>
        <v>7509050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1'!C33</f>
        <v>50883</v>
      </c>
      <c r="D84" s="81">
        <f>'Таблица  1'!D33</f>
        <v>31450</v>
      </c>
      <c r="E84" s="81">
        <f>'Таблица  1'!E33</f>
        <v>32800</v>
      </c>
      <c r="H84" s="85"/>
      <c r="I84" s="85"/>
      <c r="J84" s="85"/>
    </row>
    <row r="85" spans="2:13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9" t="s">
        <v>419</v>
      </c>
      <c r="L85" s="179"/>
      <c r="M85" s="179"/>
    </row>
    <row r="86" spans="2:13" ht="17.25" thickBot="1">
      <c r="B86" s="33" t="s">
        <v>506</v>
      </c>
      <c r="C86" s="81">
        <f>'Таблица  1'!C35</f>
        <v>606850</v>
      </c>
      <c r="D86" s="81">
        <f>'Таблица  1'!D35</f>
        <v>639080</v>
      </c>
      <c r="E86" s="81">
        <f>'Таблица  1'!E35</f>
        <v>670530</v>
      </c>
      <c r="H86" s="86">
        <f>C75-C116</f>
        <v>0</v>
      </c>
      <c r="I86" s="86">
        <f>D75-D116</f>
        <v>0</v>
      </c>
      <c r="J86" s="86">
        <f>E75-E116</f>
        <v>0</v>
      </c>
      <c r="K86" s="179"/>
      <c r="L86" s="179"/>
      <c r="M86" s="179"/>
    </row>
    <row r="87" spans="2:13" ht="16.5">
      <c r="B87" s="74" t="s">
        <v>460</v>
      </c>
      <c r="C87" s="177">
        <f>'Таблица  1'!C37</f>
        <v>0</v>
      </c>
      <c r="D87" s="177">
        <f>'Таблица  1'!D37</f>
        <v>0</v>
      </c>
      <c r="E87" s="177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79"/>
      <c r="L87" s="179"/>
      <c r="M87" s="179"/>
    </row>
    <row r="88" spans="2:13" ht="17.25" thickBot="1">
      <c r="B88" s="33" t="s">
        <v>396</v>
      </c>
      <c r="C88" s="178"/>
      <c r="D88" s="178"/>
      <c r="E88" s="178"/>
      <c r="H88" s="86">
        <f>C77-C133</f>
        <v>0</v>
      </c>
      <c r="I88" s="86">
        <f>D77-D133</f>
        <v>0</v>
      </c>
      <c r="J88" s="86">
        <f>E77-E133</f>
        <v>0</v>
      </c>
      <c r="K88" s="179"/>
      <c r="L88" s="179"/>
      <c r="M88" s="179"/>
    </row>
    <row r="89" spans="2:10" ht="17.25" thickBot="1">
      <c r="B89" s="33" t="s">
        <v>461</v>
      </c>
      <c r="C89" s="81">
        <f>'Таблица  1'!C36</f>
        <v>226647</v>
      </c>
      <c r="D89" s="81">
        <f>'Таблица  1'!D36</f>
        <v>220630</v>
      </c>
      <c r="E89" s="81">
        <f>'Таблица  1'!E36</f>
        <v>231060</v>
      </c>
      <c r="H89" s="87"/>
      <c r="I89" s="87"/>
      <c r="J89" s="87"/>
    </row>
    <row r="90" spans="2:10" ht="17.25" thickBot="1">
      <c r="B90" s="33" t="s">
        <v>462</v>
      </c>
      <c r="C90" s="81">
        <f>'Таблица  1'!C43</f>
        <v>153938.76</v>
      </c>
      <c r="D90" s="81">
        <f>'Таблица  1'!D43</f>
        <v>117000</v>
      </c>
      <c r="E90" s="81">
        <f>'Таблица  1'!E43</f>
        <v>117000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9445994.76</v>
      </c>
      <c r="I91" s="88">
        <f>D83+D84+D85+D86+D87+D89+D90+D91+D92+D93+D94+D95+D96+D97</f>
        <v>9729496</v>
      </c>
      <c r="J91" s="88">
        <f>E83+E84+E85+E86+E87+E89+E90+E91+E92+E93+E94+E95+E96+E97</f>
        <v>9902496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1'!C38</f>
        <v>380520</v>
      </c>
      <c r="D92" s="81">
        <f>'Таблица  1'!D38</f>
        <v>379970</v>
      </c>
      <c r="E92" s="81">
        <f>'Таблица  1'!E38</f>
        <v>386790</v>
      </c>
      <c r="H92" s="89">
        <f>C99+C116+C133+C151</f>
        <v>9445994.76</v>
      </c>
      <c r="I92" s="89">
        <f>D99+D116+D133+D151</f>
        <v>9729496</v>
      </c>
      <c r="J92" s="89">
        <f>E99+E116+E133+E151</f>
        <v>9902496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1'!C40</f>
        <v>466420</v>
      </c>
      <c r="D94" s="81">
        <f>'Таблица  1'!D40</f>
        <v>468200</v>
      </c>
      <c r="E94" s="81">
        <f>'Таблица  1'!E40</f>
        <v>470220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484326</v>
      </c>
      <c r="D96" s="81">
        <f>'Таблица  1'!D46</f>
        <v>484326</v>
      </c>
      <c r="E96" s="81">
        <f>'Таблица  1'!E46</f>
        <v>484326</v>
      </c>
    </row>
    <row r="97" spans="2:5" ht="33.75" thickBot="1">
      <c r="B97" s="33" t="s">
        <v>469</v>
      </c>
      <c r="C97" s="81">
        <f>'Таблица  1'!C41</f>
        <v>720</v>
      </c>
      <c r="D97" s="81">
        <f>'Таблица  1'!D41</f>
        <v>720</v>
      </c>
      <c r="E97" s="81">
        <f>'Таблица  1'!E41</f>
        <v>720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8768086.76</v>
      </c>
      <c r="D99" s="116">
        <f>'Таблица  1'!D51</f>
        <v>9096466</v>
      </c>
      <c r="E99" s="116">
        <f>'Таблица  1'!E51</f>
        <v>9269316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6919450</v>
      </c>
      <c r="D101" s="81">
        <f>'Таблица  1'!D52</f>
        <v>7231880</v>
      </c>
      <c r="E101" s="81">
        <f>'Таблица  1'!E52</f>
        <v>7352810</v>
      </c>
    </row>
    <row r="102" spans="2:5" ht="17.25" thickBot="1">
      <c r="B102" s="33" t="s">
        <v>470</v>
      </c>
      <c r="C102" s="81">
        <f>'Таблица  1'!C53</f>
        <v>28050</v>
      </c>
      <c r="D102" s="81">
        <f>'Таблица  1'!D53</f>
        <v>29450</v>
      </c>
      <c r="E102" s="81">
        <f>'Таблица  1'!E53</f>
        <v>30800</v>
      </c>
    </row>
    <row r="103" spans="2:5" ht="17.25" thickBot="1">
      <c r="B103" s="33" t="s">
        <v>471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507</v>
      </c>
      <c r="C104" s="81">
        <f>'Таблица  1'!C55</f>
        <v>596850</v>
      </c>
      <c r="D104" s="81">
        <f>'Таблица  1'!D55</f>
        <v>629080</v>
      </c>
      <c r="E104" s="81">
        <f>'Таблица  1'!E55</f>
        <v>660530</v>
      </c>
    </row>
    <row r="105" spans="2:5" ht="16.5">
      <c r="B105" s="74" t="s">
        <v>472</v>
      </c>
      <c r="C105" s="177">
        <f>'Таблица  1'!C57</f>
        <v>0</v>
      </c>
      <c r="D105" s="177">
        <f>'Таблица  1'!D57</f>
        <v>0</v>
      </c>
      <c r="E105" s="177">
        <f>'Таблица  1'!E57</f>
        <v>0</v>
      </c>
    </row>
    <row r="106" spans="2:5" ht="17.25" thickBot="1">
      <c r="B106" s="33" t="s">
        <v>396</v>
      </c>
      <c r="C106" s="178"/>
      <c r="D106" s="178"/>
      <c r="E106" s="178"/>
    </row>
    <row r="107" spans="2:5" ht="17.25" thickBot="1">
      <c r="B107" s="33" t="s">
        <v>473</v>
      </c>
      <c r="C107" s="81">
        <f>'Таблица  1'!C56</f>
        <v>210652</v>
      </c>
      <c r="D107" s="81">
        <f>'Таблица  1'!D56</f>
        <v>208630</v>
      </c>
      <c r="E107" s="81">
        <f>'Таблица  1'!E56</f>
        <v>219060</v>
      </c>
    </row>
    <row r="108" spans="2:5" ht="17.25" thickBot="1">
      <c r="B108" s="33" t="s">
        <v>474</v>
      </c>
      <c r="C108" s="81">
        <f>'Таблица  1'!C63</f>
        <v>132438.76</v>
      </c>
      <c r="D108" s="81">
        <f>'Таблица  1'!D63</f>
        <v>115000</v>
      </c>
      <c r="E108" s="81">
        <f>'Таблица  1'!E63</f>
        <v>115000</v>
      </c>
    </row>
    <row r="109" spans="2:5" ht="17.25" thickBot="1">
      <c r="B109" s="33" t="s">
        <v>475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476</v>
      </c>
      <c r="C110" s="81">
        <f>'Таблица  1'!C58</f>
        <v>359970</v>
      </c>
      <c r="D110" s="81">
        <f>'Таблица  1'!D58</f>
        <v>359970</v>
      </c>
      <c r="E110" s="81">
        <f>'Таблица  1'!E58</f>
        <v>366790</v>
      </c>
    </row>
    <row r="111" spans="2:5" ht="17.25" thickBot="1">
      <c r="B111" s="33" t="s">
        <v>477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478</v>
      </c>
      <c r="C112" s="81">
        <f>'Таблица  1'!C60</f>
        <v>35630</v>
      </c>
      <c r="D112" s="81">
        <f>'Таблица  1'!D60</f>
        <v>37410</v>
      </c>
      <c r="E112" s="81">
        <f>'Таблица  1'!E60</f>
        <v>39280</v>
      </c>
    </row>
    <row r="113" spans="2:5" ht="17.25" thickBot="1">
      <c r="B113" s="33" t="s">
        <v>479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480</v>
      </c>
      <c r="C114" s="81">
        <f>'Таблица  1'!C66</f>
        <v>484326</v>
      </c>
      <c r="D114" s="81">
        <f>'Таблица  1'!D66</f>
        <v>484326</v>
      </c>
      <c r="E114" s="81">
        <f>'Таблица  1'!E66</f>
        <v>484326</v>
      </c>
    </row>
    <row r="115" spans="2:5" ht="33.75" thickBot="1">
      <c r="B115" s="33" t="s">
        <v>481</v>
      </c>
      <c r="C115" s="81">
        <f>'Таблица  1'!C61</f>
        <v>720</v>
      </c>
      <c r="D115" s="81">
        <f>'Таблица  1'!D61</f>
        <v>720</v>
      </c>
      <c r="E115" s="81">
        <f>'Таблица  1'!E61</f>
        <v>720</v>
      </c>
    </row>
    <row r="116" spans="2:5" ht="18" thickBot="1">
      <c r="B116" s="114" t="s">
        <v>401</v>
      </c>
      <c r="C116" s="116">
        <f>'Таблица  1'!C71</f>
        <v>469668</v>
      </c>
      <c r="D116" s="116">
        <f>'Таблица  1'!D71</f>
        <v>424790</v>
      </c>
      <c r="E116" s="116">
        <f>'Таблица  1'!E71</f>
        <v>424940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470</v>
      </c>
      <c r="C119" s="81">
        <f>'Таблица  1'!C73</f>
        <v>20833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471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507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472</v>
      </c>
      <c r="C122" s="177">
        <f>'Таблица  1'!C77</f>
        <v>0</v>
      </c>
      <c r="D122" s="177">
        <f>'Таблица  1'!D77</f>
        <v>0</v>
      </c>
      <c r="E122" s="177">
        <f>'Таблица  1'!E77</f>
        <v>0</v>
      </c>
    </row>
    <row r="123" spans="2:5" ht="17.25" thickBot="1">
      <c r="B123" s="33" t="s">
        <v>396</v>
      </c>
      <c r="C123" s="178"/>
      <c r="D123" s="178"/>
      <c r="E123" s="178"/>
    </row>
    <row r="124" spans="2:5" ht="17.25" thickBot="1">
      <c r="B124" s="33" t="s">
        <v>473</v>
      </c>
      <c r="C124" s="81">
        <f>'Таблица  1'!C76</f>
        <v>3995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474</v>
      </c>
      <c r="C125" s="81">
        <f>'Таблица  1'!C83</f>
        <v>19500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475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476</v>
      </c>
      <c r="C127" s="81">
        <f>'Таблица  1'!C78</f>
        <v>550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477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478</v>
      </c>
      <c r="C129" s="81">
        <f>'Таблица  1'!C80</f>
        <v>424790</v>
      </c>
      <c r="D129" s="81">
        <f>'Таблица  1'!D80</f>
        <v>424790</v>
      </c>
      <c r="E129" s="81">
        <f>'Таблица  1'!E80</f>
        <v>424940</v>
      </c>
    </row>
    <row r="130" spans="2:5" ht="17.25" thickBot="1">
      <c r="B130" s="33" t="s">
        <v>479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480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481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427</v>
      </c>
      <c r="C133" s="180">
        <f>'Таблица  1'!C91</f>
        <v>208240</v>
      </c>
      <c r="D133" s="180">
        <f>'Таблица  1'!D91</f>
        <v>208240</v>
      </c>
      <c r="E133" s="180">
        <f>'Таблица  1'!E91</f>
        <v>208240</v>
      </c>
    </row>
    <row r="134" spans="2:5" ht="18" thickBot="1">
      <c r="B134" s="115" t="s">
        <v>426</v>
      </c>
      <c r="C134" s="181"/>
      <c r="D134" s="181"/>
      <c r="E134" s="181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156240</v>
      </c>
      <c r="D136" s="81">
        <f>'Таблица  1'!D92</f>
        <v>156240</v>
      </c>
      <c r="E136" s="81">
        <f>'Таблица  1'!E92</f>
        <v>156240</v>
      </c>
    </row>
    <row r="137" spans="2:5" ht="17.25" thickBot="1">
      <c r="B137" s="33" t="s">
        <v>470</v>
      </c>
      <c r="C137" s="81">
        <f>'Таблица  1'!C93</f>
        <v>2000</v>
      </c>
      <c r="D137" s="81">
        <f>'Таблица  1'!D93</f>
        <v>2000</v>
      </c>
      <c r="E137" s="81">
        <f>'Таблица  1'!E93</f>
        <v>2000</v>
      </c>
    </row>
    <row r="138" spans="2:5" ht="17.25" thickBot="1">
      <c r="B138" s="33" t="s">
        <v>471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507</v>
      </c>
      <c r="C139" s="81">
        <f>'Таблица  1'!C95</f>
        <v>10000</v>
      </c>
      <c r="D139" s="81">
        <f>'Таблица  1'!D95</f>
        <v>10000</v>
      </c>
      <c r="E139" s="81">
        <f>'Таблица  1'!E95</f>
        <v>10000</v>
      </c>
    </row>
    <row r="140" spans="2:5" ht="16.5">
      <c r="B140" s="74" t="s">
        <v>472</v>
      </c>
      <c r="C140" s="177">
        <f>'Таблица  1'!C97</f>
        <v>0</v>
      </c>
      <c r="D140" s="177">
        <f>'Таблица  1'!D97</f>
        <v>0</v>
      </c>
      <c r="E140" s="177">
        <f>'Таблица  1'!E97</f>
        <v>0</v>
      </c>
    </row>
    <row r="141" spans="2:5" ht="17.25" thickBot="1">
      <c r="B141" s="33" t="s">
        <v>396</v>
      </c>
      <c r="C141" s="178"/>
      <c r="D141" s="178"/>
      <c r="E141" s="178"/>
    </row>
    <row r="142" spans="2:5" ht="17.25" thickBot="1">
      <c r="B142" s="33" t="s">
        <v>473</v>
      </c>
      <c r="C142" s="81">
        <f>'Таблица  1'!C96</f>
        <v>12000</v>
      </c>
      <c r="D142" s="81">
        <f>'Таблица  1'!D96</f>
        <v>12000</v>
      </c>
      <c r="E142" s="81">
        <f>'Таблица  1'!E96</f>
        <v>12000</v>
      </c>
    </row>
    <row r="143" spans="2:5" ht="17.25" thickBot="1">
      <c r="B143" s="33" t="s">
        <v>474</v>
      </c>
      <c r="C143" s="81">
        <f>'Таблица  1'!C103</f>
        <v>2000</v>
      </c>
      <c r="D143" s="81">
        <f>'Таблица  1'!D103</f>
        <v>2000</v>
      </c>
      <c r="E143" s="81">
        <f>'Таблица  1'!E103</f>
        <v>2000</v>
      </c>
    </row>
    <row r="144" spans="2:5" ht="17.25" thickBot="1">
      <c r="B144" s="33" t="s">
        <v>475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476</v>
      </c>
      <c r="C145" s="81">
        <f>'Таблица  1'!C98</f>
        <v>20000</v>
      </c>
      <c r="D145" s="81">
        <f>'Таблица  1'!D98</f>
        <v>20000</v>
      </c>
      <c r="E145" s="81">
        <f>'Таблица  1'!E98</f>
        <v>20000</v>
      </c>
    </row>
    <row r="146" spans="2:5" ht="17.25" thickBot="1">
      <c r="B146" s="33" t="s">
        <v>477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478</v>
      </c>
      <c r="C147" s="81">
        <f>'Таблица  1'!C100</f>
        <v>6000</v>
      </c>
      <c r="D147" s="81">
        <f>'Таблица  1'!D100</f>
        <v>6000</v>
      </c>
      <c r="E147" s="81">
        <f>'Таблица  1'!E100</f>
        <v>6000</v>
      </c>
    </row>
    <row r="148" spans="2:5" ht="17.25" thickBot="1">
      <c r="B148" s="33" t="s">
        <v>479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480</v>
      </c>
      <c r="C149" s="81">
        <f>'Таблица  1'!C106</f>
        <v>0</v>
      </c>
      <c r="D149" s="81">
        <f>'Таблица  1'!D106</f>
        <v>0</v>
      </c>
      <c r="E149" s="81">
        <f>'Таблица  1'!E106</f>
        <v>0</v>
      </c>
    </row>
    <row r="150" spans="2:5" ht="33.75" thickBot="1">
      <c r="B150" s="33" t="s">
        <v>481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84" t="s">
        <v>454</v>
      </c>
      <c r="C151" s="174">
        <f>'Таблица  1'!C111</f>
        <v>0</v>
      </c>
      <c r="D151" s="174">
        <f>'Таблица  1'!D111</f>
        <v>0</v>
      </c>
      <c r="E151" s="174">
        <f>'Таблица  1'!E111</f>
        <v>0</v>
      </c>
    </row>
    <row r="152" spans="2:5" ht="12.75" customHeight="1">
      <c r="B152" s="185"/>
      <c r="C152" s="175"/>
      <c r="D152" s="175"/>
      <c r="E152" s="175"/>
    </row>
    <row r="153" spans="2:5" ht="3" customHeight="1" thickBot="1">
      <c r="B153" s="111"/>
      <c r="C153" s="176"/>
      <c r="D153" s="176"/>
      <c r="E153" s="176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470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471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507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472</v>
      </c>
      <c r="C159" s="177">
        <f>'Таблица  1'!C117</f>
        <v>0</v>
      </c>
      <c r="D159" s="177">
        <f>'Таблица  1'!D117</f>
        <v>0</v>
      </c>
      <c r="E159" s="177">
        <f>'Таблица  1'!E117</f>
        <v>0</v>
      </c>
    </row>
    <row r="160" spans="2:5" ht="17.25" thickBot="1">
      <c r="B160" s="33" t="s">
        <v>396</v>
      </c>
      <c r="C160" s="178"/>
      <c r="D160" s="178"/>
      <c r="E160" s="178"/>
    </row>
    <row r="161" spans="2:5" ht="17.25" thickBot="1">
      <c r="B161" s="33" t="s">
        <v>473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474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475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476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477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478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479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480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481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509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508</v>
      </c>
      <c r="C171" s="110">
        <f>'Таблица  1'!C132</f>
        <v>0</v>
      </c>
      <c r="D171" s="110">
        <f>'Таблица  1'!D132</f>
        <v>0</v>
      </c>
      <c r="E171" s="110">
        <f>'Таблица  1'!E132</f>
        <v>0</v>
      </c>
    </row>
    <row r="172" spans="2:3" ht="16.5">
      <c r="B172" s="29"/>
      <c r="C172" s="37"/>
    </row>
    <row r="173" spans="2:3" ht="16.5">
      <c r="B173" s="36" t="s">
        <v>533</v>
      </c>
      <c r="C173" s="37" t="s">
        <v>560</v>
      </c>
    </row>
    <row r="174" spans="2:3" ht="13.5" customHeight="1">
      <c r="B174" s="38" t="s">
        <v>404</v>
      </c>
      <c r="C174" s="37"/>
    </row>
    <row r="175" spans="2:3" ht="15">
      <c r="B175" s="39" t="s">
        <v>552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553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 4 год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Е.Ю. Гит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68" r:id="rId3"/>
  <rowBreaks count="2" manualBreakCount="2">
    <brk id="44" max="5" man="1"/>
    <brk id="168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8" t="s">
        <v>347</v>
      </c>
      <c r="C9" s="138"/>
      <c r="D9" s="138"/>
      <c r="E9" s="138"/>
    </row>
    <row r="10" spans="1:5" ht="16.5">
      <c r="A10" s="40"/>
      <c r="B10" s="138" t="s">
        <v>455</v>
      </c>
      <c r="C10" s="138"/>
      <c r="D10" s="138"/>
      <c r="E10" s="138"/>
    </row>
    <row r="11" spans="1:3" ht="16.5">
      <c r="A11" s="40"/>
      <c r="B11" s="138"/>
      <c r="C11" s="200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8"/>
      <c r="D15" s="159"/>
      <c r="E15" s="160"/>
    </row>
    <row r="16" spans="2:5" ht="33.75" customHeight="1" thickBot="1">
      <c r="B16" s="33" t="s">
        <v>350</v>
      </c>
      <c r="C16" s="158" t="s">
        <v>351</v>
      </c>
      <c r="D16" s="159"/>
      <c r="E16" s="160"/>
    </row>
    <row r="17" spans="2:5" ht="37.5" customHeight="1" thickBot="1">
      <c r="B17" s="33" t="s">
        <v>352</v>
      </c>
      <c r="C17" s="158"/>
      <c r="D17" s="159"/>
      <c r="E17" s="160"/>
    </row>
    <row r="18" spans="2:5" ht="17.25" customHeight="1" thickBot="1">
      <c r="B18" s="33" t="s">
        <v>353</v>
      </c>
      <c r="C18" s="158" t="s">
        <v>354</v>
      </c>
      <c r="D18" s="159"/>
      <c r="E18" s="160"/>
    </row>
    <row r="19" spans="2:5" ht="17.25" thickBot="1">
      <c r="B19" s="33" t="s">
        <v>355</v>
      </c>
      <c r="C19" s="158" t="s">
        <v>356</v>
      </c>
      <c r="D19" s="159"/>
      <c r="E19" s="160"/>
    </row>
    <row r="20" spans="2:5" ht="33.75" thickBot="1">
      <c r="B20" s="33" t="s">
        <v>357</v>
      </c>
      <c r="C20" s="158" t="s">
        <v>358</v>
      </c>
      <c r="D20" s="159"/>
      <c r="E20" s="160"/>
    </row>
    <row r="21" spans="2:5" ht="33.75" customHeight="1" thickBot="1">
      <c r="B21" s="33" t="s">
        <v>359</v>
      </c>
      <c r="C21" s="158" t="s">
        <v>456</v>
      </c>
      <c r="D21" s="159"/>
      <c r="E21" s="160"/>
    </row>
    <row r="22" spans="2:3" ht="16.5">
      <c r="B22" s="149"/>
      <c r="C22" s="150"/>
    </row>
    <row r="23" spans="2:5" ht="16.5">
      <c r="B23" s="193" t="s">
        <v>360</v>
      </c>
      <c r="C23" s="193"/>
      <c r="D23" s="193"/>
      <c r="E23" s="193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8"/>
      <c r="D25" s="159"/>
      <c r="E25" s="160"/>
    </row>
    <row r="26" spans="2:5" ht="16.5" customHeight="1">
      <c r="B26" s="128" t="s">
        <v>362</v>
      </c>
      <c r="C26" s="201"/>
      <c r="D26" s="202"/>
      <c r="E26" s="203"/>
    </row>
    <row r="27" spans="2:5" ht="16.5">
      <c r="B27" s="157"/>
      <c r="C27" s="204"/>
      <c r="D27" s="205"/>
      <c r="E27" s="206"/>
    </row>
    <row r="28" spans="2:5" ht="16.5">
      <c r="B28" s="157"/>
      <c r="C28" s="204"/>
      <c r="D28" s="205"/>
      <c r="E28" s="206"/>
    </row>
    <row r="29" spans="2:5" ht="16.5">
      <c r="B29" s="157"/>
      <c r="C29" s="204"/>
      <c r="D29" s="205"/>
      <c r="E29" s="206"/>
    </row>
    <row r="30" spans="2:5" ht="16.5">
      <c r="B30" s="157"/>
      <c r="C30" s="204"/>
      <c r="D30" s="205"/>
      <c r="E30" s="206"/>
    </row>
    <row r="31" spans="2:5" ht="17.25" thickBot="1">
      <c r="B31" s="129"/>
      <c r="C31" s="207"/>
      <c r="D31" s="208"/>
      <c r="E31" s="209"/>
    </row>
    <row r="32" spans="2:5" ht="20.25" customHeight="1">
      <c r="B32" s="128" t="s">
        <v>363</v>
      </c>
      <c r="C32" s="151">
        <v>0</v>
      </c>
      <c r="D32" s="152"/>
      <c r="E32" s="153"/>
    </row>
    <row r="33" spans="2:5" ht="30.75" customHeight="1" thickBot="1">
      <c r="B33" s="129"/>
      <c r="C33" s="154"/>
      <c r="D33" s="155"/>
      <c r="E33" s="156"/>
    </row>
    <row r="34" spans="2:5" ht="12.75" customHeight="1">
      <c r="B34" s="128" t="s">
        <v>364</v>
      </c>
      <c r="C34" s="151">
        <v>0</v>
      </c>
      <c r="D34" s="152"/>
      <c r="E34" s="153"/>
    </row>
    <row r="35" spans="2:5" ht="39.75" customHeight="1" thickBot="1">
      <c r="B35" s="129"/>
      <c r="C35" s="154"/>
      <c r="D35" s="155"/>
      <c r="E35" s="156"/>
    </row>
    <row r="36" spans="2:5" ht="12.75" customHeight="1">
      <c r="B36" s="128" t="s">
        <v>365</v>
      </c>
      <c r="C36" s="164">
        <v>0</v>
      </c>
      <c r="D36" s="165"/>
      <c r="E36" s="166"/>
    </row>
    <row r="37" spans="2:5" ht="12.75" customHeight="1">
      <c r="B37" s="157"/>
      <c r="C37" s="167"/>
      <c r="D37" s="168"/>
      <c r="E37" s="169"/>
    </row>
    <row r="38" spans="2:5" ht="28.5" customHeight="1" thickBot="1">
      <c r="B38" s="129"/>
      <c r="C38" s="170"/>
      <c r="D38" s="171"/>
      <c r="E38" s="172"/>
    </row>
    <row r="39" spans="2:5" ht="12.75" customHeight="1">
      <c r="B39" s="136" t="s">
        <v>366</v>
      </c>
      <c r="C39" s="151">
        <v>0</v>
      </c>
      <c r="D39" s="152"/>
      <c r="E39" s="153"/>
    </row>
    <row r="40" spans="2:5" ht="39" customHeight="1" thickBot="1">
      <c r="B40" s="137"/>
      <c r="C40" s="154"/>
      <c r="D40" s="155"/>
      <c r="E40" s="156"/>
    </row>
    <row r="41" spans="2:5" ht="12.75" customHeight="1">
      <c r="B41" s="128" t="s">
        <v>367</v>
      </c>
      <c r="C41" s="151">
        <v>0</v>
      </c>
      <c r="D41" s="152"/>
      <c r="E41" s="153"/>
    </row>
    <row r="42" spans="2:5" ht="39" customHeight="1" thickBot="1">
      <c r="B42" s="129"/>
      <c r="C42" s="154"/>
      <c r="D42" s="155"/>
      <c r="E42" s="156"/>
    </row>
    <row r="43" spans="2:5" ht="12.75" customHeight="1">
      <c r="B43" s="128" t="s">
        <v>368</v>
      </c>
      <c r="C43" s="151">
        <v>0</v>
      </c>
      <c r="D43" s="152"/>
      <c r="E43" s="153"/>
    </row>
    <row r="44" spans="2:5" ht="24" customHeight="1" thickBot="1">
      <c r="B44" s="129"/>
      <c r="C44" s="154"/>
      <c r="D44" s="155"/>
      <c r="E44" s="156"/>
    </row>
    <row r="45" spans="2:3" ht="16.5">
      <c r="B45" s="30"/>
      <c r="C45" s="28"/>
    </row>
    <row r="46" spans="2:5" ht="16.5">
      <c r="B46" s="193" t="s">
        <v>369</v>
      </c>
      <c r="C46" s="193"/>
      <c r="D46" s="193"/>
      <c r="E46" s="193"/>
    </row>
    <row r="47" spans="2:3" ht="17.25" thickBot="1">
      <c r="B47" s="30"/>
      <c r="C47" s="28"/>
    </row>
    <row r="48" spans="2:5" ht="17.25" customHeight="1">
      <c r="B48" s="128" t="s">
        <v>370</v>
      </c>
      <c r="C48" s="151" t="s">
        <v>482</v>
      </c>
      <c r="D48" s="152"/>
      <c r="E48" s="153"/>
    </row>
    <row r="49" spans="2:5" ht="13.5" customHeight="1" thickBot="1">
      <c r="B49" s="129"/>
      <c r="C49" s="154"/>
      <c r="D49" s="155"/>
      <c r="E49" s="156"/>
    </row>
    <row r="50" spans="2:5" ht="17.25" thickBot="1">
      <c r="B50" s="33" t="s">
        <v>371</v>
      </c>
      <c r="C50" s="161">
        <f>'Таблица  1'!C5</f>
        <v>870160.04</v>
      </c>
      <c r="D50" s="162"/>
      <c r="E50" s="163"/>
    </row>
    <row r="51" spans="2:5" ht="17.25" thickBot="1">
      <c r="B51" s="33" t="s">
        <v>372</v>
      </c>
      <c r="C51" s="161"/>
      <c r="D51" s="162"/>
      <c r="E51" s="163"/>
    </row>
    <row r="52" spans="2:5" ht="33.75" thickBot="1">
      <c r="B52" s="33" t="s">
        <v>373</v>
      </c>
      <c r="C52" s="161">
        <f>'Таблица  1'!C7</f>
        <v>621445.65</v>
      </c>
      <c r="D52" s="162"/>
      <c r="E52" s="163"/>
    </row>
    <row r="53" spans="2:5" ht="17.25" thickBot="1">
      <c r="B53" s="33" t="s">
        <v>374</v>
      </c>
      <c r="C53" s="161"/>
      <c r="D53" s="162"/>
      <c r="E53" s="163"/>
    </row>
    <row r="54" spans="2:5" ht="17.25" thickBot="1">
      <c r="B54" s="33" t="s">
        <v>375</v>
      </c>
      <c r="C54" s="161">
        <f>'Таблица  1'!C8</f>
        <v>50475.87</v>
      </c>
      <c r="D54" s="162"/>
      <c r="E54" s="163"/>
    </row>
    <row r="55" spans="2:5" ht="33.75" thickBot="1">
      <c r="B55" s="33" t="s">
        <v>376</v>
      </c>
      <c r="C55" s="161">
        <f>'Таблица  1'!C9</f>
        <v>2723607.32</v>
      </c>
      <c r="D55" s="162"/>
      <c r="E55" s="163"/>
    </row>
    <row r="56" spans="2:5" ht="17.25" thickBot="1">
      <c r="B56" s="33" t="s">
        <v>374</v>
      </c>
      <c r="C56" s="161"/>
      <c r="D56" s="162"/>
      <c r="E56" s="163"/>
    </row>
    <row r="57" spans="2:5" ht="33.75" thickBot="1">
      <c r="B57" s="33" t="s">
        <v>377</v>
      </c>
      <c r="C57" s="161">
        <f>'Таблица  1'!C10</f>
        <v>627930.09</v>
      </c>
      <c r="D57" s="162"/>
      <c r="E57" s="163"/>
    </row>
    <row r="58" spans="2:5" ht="17.25" thickBot="1">
      <c r="B58" s="33" t="s">
        <v>378</v>
      </c>
      <c r="C58" s="161">
        <f>'Таблица  1'!C11</f>
        <v>9761.19</v>
      </c>
      <c r="D58" s="162"/>
      <c r="E58" s="163"/>
    </row>
    <row r="59" spans="2:5" ht="17.25" thickBot="1">
      <c r="B59" s="33" t="s">
        <v>372</v>
      </c>
      <c r="C59" s="161"/>
      <c r="D59" s="162"/>
      <c r="E59" s="163"/>
    </row>
    <row r="60" spans="2:5" ht="17.25" thickBot="1">
      <c r="B60" s="33" t="s">
        <v>379</v>
      </c>
      <c r="C60" s="161">
        <f>'Таблица  1'!C13</f>
        <v>1296.54</v>
      </c>
      <c r="D60" s="162"/>
      <c r="E60" s="163"/>
    </row>
    <row r="61" spans="2:5" ht="17.25" thickBot="1">
      <c r="B61" s="33" t="s">
        <v>380</v>
      </c>
      <c r="C61" s="161">
        <f>'Таблица  1'!C14</f>
        <v>6962.1</v>
      </c>
      <c r="D61" s="162"/>
      <c r="E61" s="163"/>
    </row>
    <row r="62" spans="2:5" ht="17.25" thickBot="1">
      <c r="B62" s="33" t="s">
        <v>381</v>
      </c>
      <c r="C62" s="161">
        <f>'Таблица  1'!C15</f>
        <v>3292.33</v>
      </c>
      <c r="D62" s="162"/>
      <c r="E62" s="163"/>
    </row>
    <row r="63" spans="2:5" ht="17.25" thickBot="1">
      <c r="B63" s="33" t="s">
        <v>372</v>
      </c>
      <c r="C63" s="161"/>
      <c r="D63" s="162"/>
      <c r="E63" s="163"/>
    </row>
    <row r="64" spans="2:5" ht="17.25" thickBot="1">
      <c r="B64" s="33" t="s">
        <v>382</v>
      </c>
      <c r="C64" s="161">
        <f>'Таблица  1'!C17</f>
        <v>0</v>
      </c>
      <c r="D64" s="162"/>
      <c r="E64" s="163"/>
    </row>
    <row r="65" spans="2:3" ht="16.5">
      <c r="B65" s="30"/>
      <c r="C65" s="28"/>
    </row>
    <row r="66" spans="2:5" ht="16.5">
      <c r="B66" s="193" t="s">
        <v>383</v>
      </c>
      <c r="C66" s="193"/>
      <c r="D66" s="193"/>
      <c r="E66" s="193"/>
    </row>
    <row r="67" spans="2:3" ht="17.25" thickBot="1">
      <c r="B67" s="75"/>
      <c r="C67" s="76"/>
    </row>
    <row r="68" spans="2:5" ht="19.5" customHeight="1" thickBot="1">
      <c r="B68" s="136" t="s">
        <v>370</v>
      </c>
      <c r="C68" s="190" t="s">
        <v>482</v>
      </c>
      <c r="D68" s="191"/>
      <c r="E68" s="192"/>
    </row>
    <row r="69" spans="2:5" ht="15" customHeight="1" thickBot="1">
      <c r="B69" s="173"/>
      <c r="C69" s="182" t="s">
        <v>483</v>
      </c>
      <c r="D69" s="188" t="s">
        <v>484</v>
      </c>
      <c r="E69" s="189"/>
    </row>
    <row r="70" spans="2:5" ht="18.75" customHeight="1" thickBot="1">
      <c r="B70" s="137"/>
      <c r="C70" s="183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9445994.76</v>
      </c>
      <c r="D72" s="81">
        <f>'Таблица  1'!D20</f>
        <v>9729496</v>
      </c>
      <c r="E72" s="81">
        <f>'Таблица  1'!E20</f>
        <v>9902496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8768086.76</v>
      </c>
      <c r="D74" s="81">
        <f>'Таблица  1'!D21</f>
        <v>9096466</v>
      </c>
      <c r="E74" s="81">
        <f>'Таблица  1'!E21</f>
        <v>9269316</v>
      </c>
    </row>
    <row r="75" spans="2:5" ht="17.25" thickBot="1">
      <c r="B75" s="33" t="s">
        <v>388</v>
      </c>
      <c r="C75" s="81">
        <f>'Таблица  1'!C22</f>
        <v>469668</v>
      </c>
      <c r="D75" s="81">
        <f>'Таблица  1'!D22</f>
        <v>424790</v>
      </c>
      <c r="E75" s="81">
        <f>'Таблица  1'!E22</f>
        <v>424940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7">
        <f>'Таблица  1'!C25</f>
        <v>208240</v>
      </c>
      <c r="D77" s="177">
        <f>'Таблица  1'!D25</f>
        <v>208240</v>
      </c>
      <c r="E77" s="177">
        <f>'Таблица  1'!E25</f>
        <v>208240</v>
      </c>
    </row>
    <row r="78" spans="2:5" ht="33">
      <c r="B78" s="74" t="s">
        <v>391</v>
      </c>
      <c r="C78" s="186"/>
      <c r="D78" s="186"/>
      <c r="E78" s="186"/>
    </row>
    <row r="79" spans="2:5" ht="17.25" thickBot="1">
      <c r="B79" s="33" t="s">
        <v>392</v>
      </c>
      <c r="C79" s="187"/>
      <c r="D79" s="187"/>
      <c r="E79" s="187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9445994.76</v>
      </c>
      <c r="D81" s="81">
        <f>'Таблица  1'!D30</f>
        <v>9729496</v>
      </c>
      <c r="E81" s="81">
        <f>'Таблица  1'!E30</f>
        <v>9902496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7075690</v>
      </c>
      <c r="D83" s="81">
        <f>'Таблица  1'!D32</f>
        <v>7388120</v>
      </c>
      <c r="E83" s="81">
        <f>'Таблица  1'!E32</f>
        <v>7509050</v>
      </c>
    </row>
    <row r="84" spans="2:5" ht="17.25" thickBot="1">
      <c r="B84" s="33" t="s">
        <v>457</v>
      </c>
      <c r="C84" s="81">
        <f>'Таблица  1'!C33</f>
        <v>50883</v>
      </c>
      <c r="D84" s="81">
        <f>'Таблица  1'!D33</f>
        <v>31450</v>
      </c>
      <c r="E84" s="81">
        <f>'Таблица  1'!E33</f>
        <v>32800</v>
      </c>
    </row>
    <row r="85" spans="2:5" ht="17.25" thickBot="1">
      <c r="B85" s="33" t="s">
        <v>458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459</v>
      </c>
      <c r="C86" s="81">
        <f>'Таблица  1'!C35</f>
        <v>606850</v>
      </c>
      <c r="D86" s="81">
        <f>'Таблица  1'!D35</f>
        <v>639080</v>
      </c>
      <c r="E86" s="81">
        <f>'Таблица  1'!E35</f>
        <v>670530</v>
      </c>
    </row>
    <row r="87" spans="2:5" ht="16.5">
      <c r="B87" s="74" t="s">
        <v>460</v>
      </c>
      <c r="C87" s="177">
        <f>'Таблица  1'!C37</f>
        <v>0</v>
      </c>
      <c r="D87" s="177">
        <f>'Таблица  1'!D37</f>
        <v>0</v>
      </c>
      <c r="E87" s="177">
        <f>'Таблица  1'!E37</f>
        <v>0</v>
      </c>
    </row>
    <row r="88" spans="2:5" ht="17.25" thickBot="1">
      <c r="B88" s="33" t="s">
        <v>396</v>
      </c>
      <c r="C88" s="178"/>
      <c r="D88" s="178"/>
      <c r="E88" s="178"/>
    </row>
    <row r="89" spans="2:5" ht="17.25" thickBot="1">
      <c r="B89" s="33" t="s">
        <v>461</v>
      </c>
      <c r="C89" s="81">
        <f>'Таблица  1'!C36</f>
        <v>226647</v>
      </c>
      <c r="D89" s="81">
        <f>'Таблица  1'!D36</f>
        <v>220630</v>
      </c>
      <c r="E89" s="81">
        <f>'Таблица  1'!E36</f>
        <v>231060</v>
      </c>
    </row>
    <row r="90" spans="2:5" ht="17.25" thickBot="1">
      <c r="B90" s="33" t="s">
        <v>462</v>
      </c>
      <c r="C90" s="81">
        <f>'Таблица  1'!C43</f>
        <v>153938.76</v>
      </c>
      <c r="D90" s="81">
        <f>'Таблица  1'!D43</f>
        <v>117000</v>
      </c>
      <c r="E90" s="81">
        <f>'Таблица  1'!E43</f>
        <v>117000</v>
      </c>
    </row>
    <row r="91" spans="2:5" ht="17.25" thickBot="1">
      <c r="B91" s="33" t="s">
        <v>463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464</v>
      </c>
      <c r="C92" s="81">
        <f>'Таблица  1'!C38</f>
        <v>380520</v>
      </c>
      <c r="D92" s="81">
        <f>'Таблица  1'!D38</f>
        <v>379970</v>
      </c>
      <c r="E92" s="81">
        <f>'Таблица  1'!E38</f>
        <v>386790</v>
      </c>
    </row>
    <row r="93" spans="2:5" ht="17.25" thickBot="1">
      <c r="B93" s="33" t="s">
        <v>465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466</v>
      </c>
      <c r="C94" s="81">
        <f>'Таблица  1'!C40</f>
        <v>466420</v>
      </c>
      <c r="D94" s="81">
        <f>'Таблица  1'!D40</f>
        <v>468200</v>
      </c>
      <c r="E94" s="81">
        <f>'Таблица  1'!E40</f>
        <v>470220</v>
      </c>
    </row>
    <row r="95" spans="2:5" ht="17.25" thickBot="1">
      <c r="B95" s="33" t="s">
        <v>467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468</v>
      </c>
      <c r="C96" s="81">
        <f>'Таблица  1'!C46</f>
        <v>484326</v>
      </c>
      <c r="D96" s="81">
        <f>'Таблица  1'!D46</f>
        <v>484326</v>
      </c>
      <c r="E96" s="81">
        <f>'Таблица  1'!E46</f>
        <v>484326</v>
      </c>
    </row>
    <row r="97" spans="2:5" ht="33.75" thickBot="1">
      <c r="B97" s="33" t="s">
        <v>469</v>
      </c>
      <c r="C97" s="81">
        <f>'Таблица  1'!C41</f>
        <v>720</v>
      </c>
      <c r="D97" s="81">
        <f>'Таблица  1'!D41</f>
        <v>720</v>
      </c>
      <c r="E97" s="81">
        <f>'Таблица  1'!E41</f>
        <v>720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0</v>
      </c>
      <c r="D99" s="81">
        <f>'Таблица  1'!D132</f>
        <v>0</v>
      </c>
      <c r="E99" s="81">
        <f>'Таблица  1'!E132</f>
        <v>0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2015-04-02T06:08:34Z</cp:lastPrinted>
  <dcterms:created xsi:type="dcterms:W3CDTF">2007-11-01T06:06:06Z</dcterms:created>
  <dcterms:modified xsi:type="dcterms:W3CDTF">2015-04-02T06:15:49Z</dcterms:modified>
  <cp:category/>
  <cp:version/>
  <cp:contentType/>
  <cp:contentStatus/>
</cp:coreProperties>
</file>