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<sst xmlns="http://schemas.openxmlformats.org/spreadsheetml/2006/main" count="1769" uniqueCount="562">
  <si>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</si>
  <si>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</si>
  <si>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</si>
  <si>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</si>
  <si>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</si>
  <si>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</si>
  <si>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</si>
  <si>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</si>
  <si>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</si>
  <si>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</si>
  <si>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</si>
  <si>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</si>
  <si>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</si>
  <si>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</si>
  <si>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</si>
  <si>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</si>
  <si>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</si>
  <si>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</si>
  <si>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</si>
  <si>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</si>
  <si>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</si>
  <si>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</si>
  <si>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</si>
  <si>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</si>
  <si>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</si>
  <si>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</si>
  <si>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</si>
  <si>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</si>
  <si>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</si>
  <si>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</si>
  <si>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</si>
  <si>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</si>
  <si>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</si>
  <si>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</si>
  <si>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</si>
  <si>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</si>
  <si>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</si>
  <si>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</si>
  <si>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</si>
  <si>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</si>
  <si>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</si>
  <si>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</si>
  <si>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</si>
  <si>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</si>
  <si>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</si>
  <si>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</si>
  <si>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</si>
  <si>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</si>
  <si>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</si>
  <si>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</si>
  <si>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</si>
  <si>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</si>
  <si>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</si>
  <si>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</si>
  <si>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</si>
  <si>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</si>
  <si>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</si>
  <si>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</si>
  <si>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</si>
  <si>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</si>
  <si>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</si>
  <si>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</si>
  <si>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</si>
  <si>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</si>
  <si>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</si>
  <si>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</si>
  <si>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</si>
  <si>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</si>
  <si>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</si>
  <si>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</si>
  <si>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</si>
  <si>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</si>
  <si>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</si>
  <si>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</si>
  <si>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</si>
  <si>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</si>
  <si>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</si>
  <si>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</si>
  <si>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</si>
  <si>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</si>
  <si>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</si>
  <si>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</si>
  <si>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</si>
  <si>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</si>
  <si>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</si>
  <si>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</si>
  <si>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</si>
  <si>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</si>
  <si>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</si>
  <si>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</si>
  <si>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</si>
  <si>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</si>
  <si>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</si>
  <si>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</si>
  <si>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</si>
  <si>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</si>
  <si>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</si>
  <si>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</si>
  <si>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</si>
  <si>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</si>
  <si>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</si>
  <si>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</si>
  <si>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</si>
  <si>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</si>
  <si>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</si>
  <si>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</si>
  <si>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</si>
  <si>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</si>
  <si>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</si>
  <si>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</si>
  <si>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</si>
  <si>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</si>
  <si>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</si>
  <si>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</si>
  <si>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</si>
  <si>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</si>
  <si>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</si>
  <si>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</si>
  <si>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</si>
  <si>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</si>
  <si>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</si>
  <si>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</si>
  <si>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</si>
  <si>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</si>
  <si>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</si>
  <si>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</si>
  <si>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</si>
  <si>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</si>
  <si>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</si>
  <si>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</si>
  <si>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</si>
  <si>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</si>
  <si>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</si>
  <si>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</si>
  <si>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</si>
  <si>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</si>
  <si>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</si>
  <si>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</si>
  <si>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</si>
  <si>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</si>
  <si>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</si>
  <si>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</si>
  <si>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</si>
  <si>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</si>
  <si>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</si>
  <si>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</si>
  <si>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</si>
  <si>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</si>
  <si>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</si>
  <si>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</si>
  <si>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</si>
  <si>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</si>
  <si>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</si>
  <si>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</si>
  <si>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</si>
  <si>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</si>
  <si>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</si>
  <si>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</si>
  <si>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</si>
  <si>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</si>
  <si>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</si>
  <si>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</si>
  <si>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</si>
  <si>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</si>
  <si>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</si>
  <si>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</si>
  <si>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</si>
  <si>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</si>
  <si>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</si>
  <si>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</si>
  <si>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</si>
  <si>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</si>
  <si>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</si>
  <si>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</si>
  <si>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</si>
  <si>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</si>
  <si>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</si>
  <si>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</si>
  <si>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</si>
  <si>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</si>
  <si>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</si>
  <si>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</si>
  <si>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</si>
  <si>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</si>
  <si>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</si>
  <si>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</si>
  <si>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</si>
  <si>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</si>
  <si>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</si>
  <si>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</si>
  <si>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</si>
  <si>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</si>
  <si>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</si>
  <si>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</si>
  <si>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</si>
  <si>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</si>
  <si>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</si>
  <si>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</si>
  <si>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</si>
  <si>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</si>
  <si>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</si>
  <si>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</si>
  <si>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</si>
  <si>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</si>
  <si>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</si>
  <si>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</si>
  <si>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</si>
  <si>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</si>
  <si>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</si>
  <si>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</si>
  <si>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</si>
  <si>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</si>
  <si>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</si>
  <si>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</si>
  <si>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</si>
  <si>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</si>
  <si>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</si>
  <si>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</si>
  <si>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</si>
  <si>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</si>
  <si>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</si>
  <si>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</si>
  <si>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</si>
  <si>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</si>
  <si>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</si>
  <si>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</si>
  <si>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</si>
  <si>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</si>
  <si>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</si>
  <si>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</si>
  <si>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</si>
  <si>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</si>
  <si>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</si>
  <si>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</si>
  <si>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</si>
  <si>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</si>
  <si>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</si>
  <si>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</si>
  <si>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</si>
  <si>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</si>
  <si>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</si>
  <si>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</si>
  <si>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</si>
  <si>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</si>
  <si>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</si>
  <si>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</si>
  <si>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</si>
  <si>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</si>
  <si>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</si>
  <si>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</si>
  <si>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</si>
  <si>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</si>
  <si>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</si>
  <si>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</si>
  <si>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</si>
  <si>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</si>
  <si>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</si>
  <si>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</si>
  <si>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</si>
  <si>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</si>
  <si>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</si>
  <si>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</si>
  <si>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</si>
  <si>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</si>
  <si>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</si>
  <si>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</si>
  <si>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</si>
  <si>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</si>
  <si>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</si>
  <si>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</si>
  <si>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</si>
  <si>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</si>
  <si>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</si>
  <si>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</si>
  <si>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</si>
  <si>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</si>
  <si>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</si>
  <si>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</si>
  <si>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</si>
  <si>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</si>
  <si>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</si>
  <si>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</si>
  <si>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</si>
  <si>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</si>
  <si>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</si>
  <si>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</si>
  <si>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</si>
  <si>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</si>
  <si>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</si>
  <si>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</si>
  <si>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</si>
  <si>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</si>
  <si>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</si>
  <si>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</si>
  <si>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</si>
  <si>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</si>
  <si>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</si>
  <si>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</si>
  <si>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</si>
  <si>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</si>
  <si>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</si>
  <si>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</si>
  <si>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</si>
  <si>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</si>
  <si>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</si>
  <si>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</si>
  <si>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</si>
  <si>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</si>
  <si>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</si>
  <si>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</si>
  <si>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</si>
  <si>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</si>
  <si>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</si>
  <si>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</si>
  <si>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</si>
  <si>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</si>
  <si>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</si>
  <si>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</si>
  <si>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</si>
  <si>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</si>
  <si>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</si>
  <si>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</si>
  <si>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</si>
  <si>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</si>
  <si>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</si>
  <si>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</si>
  <si>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</si>
  <si>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</si>
  <si>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</si>
  <si>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</si>
  <si>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</si>
  <si>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</si>
  <si>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</si>
  <si>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</si>
  <si>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</si>
  <si>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</si>
  <si>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</si>
  <si>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</si>
  <si>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</si>
  <si>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</si>
  <si>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</si>
  <si>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</si>
  <si>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</si>
  <si>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</si>
  <si>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</si>
  <si>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</si>
  <si>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</si>
  <si>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</si>
  <si>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</si>
  <si>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</si>
  <si>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</si>
  <si>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</si>
  <si>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</si>
  <si>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</si>
  <si>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</si>
  <si>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</si>
  <si>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</si>
  <si>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</si>
  <si>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</si>
  <si>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</si>
  <si>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</si>
  <si>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</si>
  <si>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</si>
  <si>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</si>
  <si>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</si>
  <si>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</si>
  <si>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</si>
  <si>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</si>
  <si>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</si>
  <si>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</si>
  <si>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</si>
  <si>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</si>
  <si>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</si>
  <si>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</si>
  <si>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</si>
  <si>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</si>
  <si>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</si>
  <si>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</si>
  <si>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</si>
  <si>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</si>
  <si>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</si>
  <si>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</si>
  <si>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</si>
  <si>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</si>
  <si>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</si>
  <si>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</si>
  <si>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</si>
  <si>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</si>
  <si>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</si>
  <si>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</si>
  <si>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</si>
  <si>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</si>
  <si>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</si>
  <si>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</si>
  <si>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</si>
  <si>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</si>
  <si>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</si>
  <si>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</si>
  <si>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</si>
  <si>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</si>
  <si>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</si>
  <si>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</si>
  <si>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</si>
  <si>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</si>
  <si>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</si>
  <si>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</si>
  <si>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</si>
  <si>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</si>
  <si>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</si>
  <si>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</si>
  <si>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</si>
  <si>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</si>
  <si>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</si>
  <si>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</si>
  <si>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</si>
  <si>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</si>
  <si>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</si>
  <si>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</si>
  <si>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</si>
  <si>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</si>
  <si>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</si>
  <si>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</si>
  <si>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</si>
  <si>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</si>
  <si>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</si>
  <si>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</si>
  <si>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</si>
  <si>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</si>
  <si>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</si>
  <si>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</si>
  <si>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</si>
  <si>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</si>
  <si>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</si>
  <si>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</si>
  <si>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</si>
  <si>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</si>
  <si>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</si>
  <si>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</si>
  <si>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</si>
  <si>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</si>
  <si>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</si>
  <si>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</si>
  <si>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</si>
  <si>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</si>
  <si>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</si>
  <si>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</si>
  <si>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</si>
  <si>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</si>
  <si>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</si>
  <si>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</si>
  <si>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</si>
  <si>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</si>
  <si>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</si>
  <si>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</si>
  <si>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</si>
  <si>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</si>
  <si>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</si>
  <si>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</si>
  <si>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</si>
  <si>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</si>
  <si>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</si>
  <si>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</si>
  <si>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</si>
  <si>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</si>
  <si>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</si>
  <si>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</si>
  <si>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</si>
  <si>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</si>
  <si>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</si>
  <si>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</si>
  <si>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</si>
  <si>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</si>
  <si>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</si>
  <si>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</si>
  <si>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</si>
  <si>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</si>
  <si>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</si>
  <si>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</si>
  <si>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</si>
  <si>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</si>
  <si>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</si>
  <si>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</si>
  <si>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</si>
  <si>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</si>
  <si>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</si>
  <si>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</si>
  <si>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</si>
  <si>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</si>
  <si>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</si>
  <si>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</si>
  <si>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</si>
  <si>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</si>
  <si>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</si>
  <si>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</si>
  <si>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</si>
  <si>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</si>
  <si>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</si>
  <si>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</si>
  <si>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</si>
  <si>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</si>
  <si>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</si>
  <si>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</si>
  <si>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</si>
  <si>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</si>
  <si>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</si>
  <si>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</si>
  <si>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</si>
  <si>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</si>
  <si>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</si>
  <si>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</si>
  <si>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</si>
  <si>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</si>
  <si>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</si>
  <si>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</si>
  <si>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</si>
  <si>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</si>
  <si>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</si>
  <si>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</si>
  <si>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</si>
  <si>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</si>
  <si>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</si>
  <si>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</si>
  <si>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</si>
  <si>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</si>
  <si>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</si>
  <si>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</si>
  <si>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</si>
  <si>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</si>
  <si>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</si>
  <si>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</si>
  <si>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</si>
  <si>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</si>
  <si>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</si>
  <si>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</si>
  <si>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</si>
  <si>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</si>
  <si>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</si>
  <si>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</si>
  <si>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</si>
  <si>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</si>
  <si>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</si>
  <si>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</si>
  <si>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</si>
  <si>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</si>
  <si>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</si>
  <si>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</si>
  <si>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</si>
  <si>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</si>
  <si>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</si>
  <si>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</si>
  <si>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_________  В.А.Салимова</t>
  </si>
  <si>
    <t xml:space="preserve">    Дата составления "30" декабря 2014 г.</t>
  </si>
  <si>
    <t xml:space="preserve"> " 30 " декабря  2014      г.</t>
  </si>
  <si>
    <t xml:space="preserve">"30 " декабря  2014   г.                                                                                    </t>
  </si>
  <si>
    <t>В.А.Салимова</t>
  </si>
  <si>
    <t>Е.И.Андрейчук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</si>
  <si>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</si>
  <si>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Муниципальное бюджетное общеобразовательное учреждение "Средняя общеобразовательная школа №24" г.Уссурийска Уссурийского городского округа</t>
  </si>
  <si>
    <t>Приморский край, г.Уссурийск, ул.Ленинградская, 59</t>
  </si>
  <si>
    <t>2511014984/251101001</t>
  </si>
  <si>
    <t>Обеспечение гарантированного государством права граждан на получение общедоступного бесплатного общего образования в пределах государственного стандарта общего образования</t>
  </si>
  <si>
    <t xml:space="preserve">                                              И ПЛАНОВЫЙ ПЕРИОД 2016, 2017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</si>
</sst>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12.emf" /><Relationship Id="rId4" Type="http://schemas.openxmlformats.org/officeDocument/2006/relationships/image" Target="../media/image8.emf" /><Relationship Id="rId5" Type="http://schemas.openxmlformats.org/officeDocument/2006/relationships/image" Target="../media/image16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10.emf" /><Relationship Id="rId10" Type="http://schemas.openxmlformats.org/officeDocument/2006/relationships/image" Target="../media/image14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6.emf" /><Relationship Id="rId14" Type="http://schemas.openxmlformats.org/officeDocument/2006/relationships/image" Target="../media/image4.emf" /><Relationship Id="rId15" Type="http://schemas.openxmlformats.org/officeDocument/2006/relationships/image" Target="../media/image9.emf" /><Relationship Id="rId16" Type="http://schemas.openxmlformats.org/officeDocument/2006/relationships/image" Target="../media/image17.emf" /><Relationship Id="rId1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8783353.76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15442684.24</v>
      </c>
      <c r="D7" s="46">
        <v>15442684.24</v>
      </c>
      <c r="E7" s="46">
        <v>15442684.24</v>
      </c>
      <c r="F7" s="42" t="s">
        <v>97</v>
      </c>
    </row>
    <row r="8" spans="1:6" ht="25.5">
      <c r="A8" s="42" t="s">
        <v>98</v>
      </c>
      <c r="B8" s="50" t="s">
        <v>99</v>
      </c>
      <c r="C8" s="46">
        <v>7442816.46</v>
      </c>
      <c r="D8" s="46">
        <v>7442816.46</v>
      </c>
      <c r="E8" s="46">
        <v>7442816.46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4259943.39</v>
      </c>
      <c r="D9" s="46">
        <v>4259943.39</v>
      </c>
      <c r="E9" s="46">
        <v>4259943.39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271673.39</v>
      </c>
      <c r="D10" s="46">
        <v>271673.39</v>
      </c>
      <c r="E10" s="46">
        <v>271673.39</v>
      </c>
      <c r="F10" s="42" t="s">
        <v>106</v>
      </c>
    </row>
    <row r="11" spans="1:6" ht="12.75">
      <c r="A11" s="51" t="s">
        <v>107</v>
      </c>
      <c r="B11" s="52" t="s">
        <v>108</v>
      </c>
      <c r="C11" s="53">
        <f>C13+C14</f>
        <v>13288.66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-43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13331.66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30833575.76</v>
      </c>
      <c r="D20" s="54">
        <f>SUM(D21:D25)</f>
        <v>31739682</v>
      </c>
      <c r="E20" s="54">
        <f>SUM(E21:E25)</f>
        <v>32483067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29351929.76</v>
      </c>
      <c r="D21" s="46">
        <v>30350967</v>
      </c>
      <c r="E21" s="46">
        <v>31093977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1215946</v>
      </c>
      <c r="D22" s="46">
        <v>1123015</v>
      </c>
      <c r="E22" s="46">
        <v>1123390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265700</v>
      </c>
      <c r="D25" s="43">
        <f>SUM(D26:D29)</f>
        <v>265700</v>
      </c>
      <c r="E25" s="43">
        <f>SUM(E26:E29)</f>
        <v>265700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202700</v>
      </c>
      <c r="D26" s="46">
        <v>202700</v>
      </c>
      <c r="E26" s="46">
        <v>202700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63000</v>
      </c>
      <c r="D28" s="46">
        <v>63000</v>
      </c>
      <c r="E28" s="46">
        <v>63000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30833575.76</v>
      </c>
      <c r="D30" s="63">
        <f>SUM(D32:D46)-D42</f>
        <v>31739682</v>
      </c>
      <c r="E30" s="63">
        <f>SUM(E32:E46)-E42</f>
        <v>32483067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24683900</v>
      </c>
      <c r="D32" s="64">
        <f t="shared" si="0"/>
        <v>25612540</v>
      </c>
      <c r="E32" s="64">
        <f t="shared" si="0"/>
        <v>26203210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61723</v>
      </c>
      <c r="D33" s="64">
        <f t="shared" si="0"/>
        <v>42930</v>
      </c>
      <c r="E33" s="64">
        <f t="shared" si="0"/>
        <v>44900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1774840</v>
      </c>
      <c r="D35" s="64">
        <f t="shared" si="0"/>
        <v>1870550</v>
      </c>
      <c r="E35" s="64">
        <f t="shared" si="0"/>
        <v>1963950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390762</v>
      </c>
      <c r="D36" s="64">
        <f t="shared" si="0"/>
        <v>369550</v>
      </c>
      <c r="E36" s="64">
        <f t="shared" si="0"/>
        <v>386530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1395260</v>
      </c>
      <c r="D38" s="64">
        <f t="shared" si="0"/>
        <v>1382960</v>
      </c>
      <c r="E38" s="64">
        <f t="shared" si="0"/>
        <v>1419380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1234065</v>
      </c>
      <c r="D40" s="64">
        <f t="shared" si="0"/>
        <v>1237465</v>
      </c>
      <c r="E40" s="64">
        <f t="shared" si="0"/>
        <v>1241410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4320</v>
      </c>
      <c r="D41" s="64">
        <f t="shared" si="0"/>
        <v>4320</v>
      </c>
      <c r="E41" s="64">
        <f t="shared" si="0"/>
        <v>4320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4320</v>
      </c>
      <c r="D42" s="64">
        <f t="shared" si="0"/>
        <v>4320</v>
      </c>
      <c r="E42" s="64">
        <f t="shared" si="0"/>
        <v>4320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407838.76</v>
      </c>
      <c r="D43" s="64">
        <f t="shared" si="0"/>
        <v>338500</v>
      </c>
      <c r="E43" s="64">
        <f t="shared" si="0"/>
        <v>338500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880867</v>
      </c>
      <c r="D46" s="65">
        <f>SUM(D47:D50)</f>
        <v>880867</v>
      </c>
      <c r="E46" s="65">
        <f>SUM(E47:E50)</f>
        <v>880867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4793</v>
      </c>
      <c r="D47" s="64">
        <f t="shared" si="1"/>
        <v>4793</v>
      </c>
      <c r="E47" s="64">
        <f t="shared" si="1"/>
        <v>4793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7745</v>
      </c>
      <c r="D48" s="64">
        <f t="shared" si="1"/>
        <v>7745</v>
      </c>
      <c r="E48" s="64">
        <f t="shared" si="1"/>
        <v>7745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868329</v>
      </c>
      <c r="D49" s="64">
        <f t="shared" si="1"/>
        <v>868329</v>
      </c>
      <c r="E49" s="64">
        <f t="shared" si="1"/>
        <v>868329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29351929.76</v>
      </c>
      <c r="D51" s="54">
        <f>SUM(D52:D66)-D62</f>
        <v>30350967</v>
      </c>
      <c r="E51" s="54">
        <f>SUM(E52:E66)-E62</f>
        <v>31093977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24683900</v>
      </c>
      <c r="D52" s="46">
        <v>25612540</v>
      </c>
      <c r="E52" s="46">
        <v>26203210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40790</v>
      </c>
      <c r="D53" s="46">
        <v>42830</v>
      </c>
      <c r="E53" s="46">
        <v>44800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1772340</v>
      </c>
      <c r="D55" s="46">
        <v>1868050</v>
      </c>
      <c r="E55" s="46">
        <v>1961450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352864</v>
      </c>
      <c r="D56" s="46">
        <v>339550</v>
      </c>
      <c r="E56" s="46">
        <v>356530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1343960</v>
      </c>
      <c r="D58" s="46">
        <v>1343960</v>
      </c>
      <c r="E58" s="46">
        <v>1380380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68050</v>
      </c>
      <c r="D60" s="46">
        <v>71450</v>
      </c>
      <c r="E60" s="46">
        <v>75020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4320</v>
      </c>
      <c r="D61" s="46">
        <v>4320</v>
      </c>
      <c r="E61" s="46">
        <v>4320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4320</v>
      </c>
      <c r="D62" s="46">
        <v>4320</v>
      </c>
      <c r="E62" s="46">
        <v>4320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205938.76</v>
      </c>
      <c r="D63" s="46">
        <v>188500</v>
      </c>
      <c r="E63" s="46">
        <v>188500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879767</v>
      </c>
      <c r="D66" s="43">
        <f>SUM(D67:D70)</f>
        <v>879767</v>
      </c>
      <c r="E66" s="43">
        <f>SUM(E67:E70)</f>
        <v>879767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3693</v>
      </c>
      <c r="D67" s="48">
        <v>3693</v>
      </c>
      <c r="E67" s="48">
        <v>3693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7745</v>
      </c>
      <c r="D68" s="48">
        <v>7745</v>
      </c>
      <c r="E68" s="48">
        <v>7745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868329</v>
      </c>
      <c r="D69" s="48">
        <v>868329</v>
      </c>
      <c r="E69" s="48">
        <v>868329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1215946</v>
      </c>
      <c r="D71" s="54">
        <f>SUM(D72:D86)-D82</f>
        <v>1123015</v>
      </c>
      <c r="E71" s="54">
        <f>SUM(E72:E86)-E82</f>
        <v>1123390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20833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7898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12300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1123015</v>
      </c>
      <c r="D80" s="46">
        <v>1123015</v>
      </c>
      <c r="E80" s="46">
        <v>1123390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51900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265700</v>
      </c>
      <c r="D91" s="54">
        <f>SUM(D92:D106)-D102</f>
        <v>265700</v>
      </c>
      <c r="E91" s="54">
        <f>SUM(E92:E106)-E102</f>
        <v>265700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100</v>
      </c>
      <c r="D93" s="46">
        <v>100</v>
      </c>
      <c r="E93" s="46">
        <v>100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2500</v>
      </c>
      <c r="D95" s="46">
        <v>2500</v>
      </c>
      <c r="E95" s="46">
        <v>2500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30000</v>
      </c>
      <c r="D96" s="46">
        <v>30000</v>
      </c>
      <c r="E96" s="46">
        <v>30000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39000</v>
      </c>
      <c r="D98" s="46">
        <v>39000</v>
      </c>
      <c r="E98" s="46">
        <v>39000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43000</v>
      </c>
      <c r="D100" s="46">
        <v>43000</v>
      </c>
      <c r="E100" s="46">
        <v>43000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150000</v>
      </c>
      <c r="D103" s="46">
        <v>150000</v>
      </c>
      <c r="E103" s="46">
        <v>150000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1100</v>
      </c>
      <c r="D106" s="47">
        <f>SUM(D107:D110)</f>
        <v>1100</v>
      </c>
      <c r="E106" s="47">
        <f>SUM(E107:E110)</f>
        <v>1100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1100</v>
      </c>
      <c r="D107" s="48">
        <v>1100</v>
      </c>
      <c r="E107" s="48">
        <v>1100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6">
      <selection activeCell="B7" sqref="B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532</v>
      </c>
      <c r="E2" s="182"/>
    </row>
    <row r="3" spans="1:5" ht="16.5">
      <c r="A3" s="40"/>
      <c r="B3" s="36" t="s">
        <v>493</v>
      </c>
      <c r="C3" s="37"/>
      <c r="D3" s="182" t="s">
        <v>550</v>
      </c>
      <c r="E3" s="18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553</v>
      </c>
      <c r="C5" s="37"/>
      <c r="D5" s="78" t="s">
        <v>552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561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557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558</v>
      </c>
      <c r="D17" s="128"/>
      <c r="E17" s="129"/>
    </row>
    <row r="18" spans="2:5" ht="17.25" thickBot="1">
      <c r="B18" s="33" t="s">
        <v>353</v>
      </c>
      <c r="C18" s="127" t="s">
        <v>559</v>
      </c>
      <c r="D18" s="128"/>
      <c r="E18" s="129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545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560</v>
      </c>
      <c r="D25" s="128"/>
      <c r="E25" s="129"/>
    </row>
    <row r="26" spans="2:5" ht="54.75" customHeight="1">
      <c r="B26" s="155" t="s">
        <v>362</v>
      </c>
      <c r="C26" s="184"/>
      <c r="D26" s="185"/>
      <c r="E26" s="186"/>
    </row>
    <row r="27" spans="2:5" ht="40.5" customHeight="1">
      <c r="B27" s="178"/>
      <c r="C27" s="187"/>
      <c r="D27" s="188"/>
      <c r="E27" s="189"/>
    </row>
    <row r="28" spans="2:5" ht="60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81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15442684.24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15442684.24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4259943.39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1605321.83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8783353.76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15442684.24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7442816.46</v>
      </c>
      <c r="D54" s="136"/>
      <c r="E54" s="137"/>
    </row>
    <row r="55" spans="2:5" ht="33.75" thickBot="1">
      <c r="B55" s="33" t="s">
        <v>376</v>
      </c>
      <c r="C55" s="135">
        <f>'Таблица  1'!C9</f>
        <v>4259943.39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271673.39</v>
      </c>
      <c r="D57" s="136"/>
      <c r="E57" s="137"/>
    </row>
    <row r="58" spans="2:5" ht="17.25" thickBot="1">
      <c r="B58" s="33" t="s">
        <v>378</v>
      </c>
      <c r="C58" s="135">
        <f>'Таблица  1'!C11</f>
        <v>13288.66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-43</v>
      </c>
      <c r="D60" s="136"/>
      <c r="E60" s="137"/>
    </row>
    <row r="61" spans="2:5" ht="17.25" thickBot="1">
      <c r="B61" s="33" t="s">
        <v>380</v>
      </c>
      <c r="C61" s="135">
        <f>'Таблица  1'!C14</f>
        <v>13331.66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543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533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30833575.76</v>
      </c>
      <c r="D72" s="116">
        <f>'Таблица  1'!D20</f>
        <v>31739682</v>
      </c>
      <c r="E72" s="116">
        <f>'Таблица  1'!E20</f>
        <v>32483067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29351929.76</v>
      </c>
      <c r="D74" s="81">
        <f>'Таблица  1'!D21</f>
        <v>30350967</v>
      </c>
      <c r="E74" s="81">
        <f>'Таблица  1'!E21</f>
        <v>31093977</v>
      </c>
    </row>
    <row r="75" spans="2:5" ht="17.25" thickBot="1">
      <c r="B75" s="33" t="s">
        <v>388</v>
      </c>
      <c r="C75" s="81">
        <f>'Таблица  1'!C22</f>
        <v>1215946</v>
      </c>
      <c r="D75" s="81">
        <f>'Таблица  1'!D22</f>
        <v>1123015</v>
      </c>
      <c r="E75" s="81">
        <f>'Таблица  1'!E22</f>
        <v>1123390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265700</v>
      </c>
      <c r="D77" s="133">
        <f>'Таблица  1'!D25</f>
        <v>265700</v>
      </c>
      <c r="E77" s="133">
        <f>'Таблица  1'!E25</f>
        <v>265700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536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30833575.76</v>
      </c>
      <c r="D81" s="116">
        <f>'Таблица  1'!D30</f>
        <v>31739682</v>
      </c>
      <c r="E81" s="116">
        <f>'Таблица  1'!E30</f>
        <v>32483067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24683900</v>
      </c>
      <c r="D83" s="81">
        <f>'Таблица  1'!D32</f>
        <v>25612540</v>
      </c>
      <c r="E83" s="81">
        <f>'Таблица  1'!E32</f>
        <v>26203210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61723</v>
      </c>
      <c r="D84" s="81">
        <f>'Таблица  1'!D33</f>
        <v>42930</v>
      </c>
      <c r="E84" s="81">
        <f>'Таблица  1'!E33</f>
        <v>44900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1774840</v>
      </c>
      <c r="D86" s="81">
        <f>'Таблица  1'!D35</f>
        <v>1870550</v>
      </c>
      <c r="E86" s="81">
        <f>'Таблица  1'!E35</f>
        <v>1963950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390762</v>
      </c>
      <c r="D89" s="81">
        <f>'Таблица  1'!D36</f>
        <v>369550</v>
      </c>
      <c r="E89" s="81">
        <f>'Таблица  1'!E36</f>
        <v>386530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407838.76</v>
      </c>
      <c r="D90" s="81">
        <f>'Таблица  1'!D43</f>
        <v>338500</v>
      </c>
      <c r="E90" s="81">
        <f>'Таблица  1'!E43</f>
        <v>338500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30833575.76</v>
      </c>
      <c r="I91" s="88">
        <f>D83+D84+D85+D86+D87+D89+D90+D91+D92+D93+D94+D95+D96+D97</f>
        <v>31739682</v>
      </c>
      <c r="J91" s="88">
        <f>E83+E84+E85+E86+E87+E89+E90+E91+E92+E93+E94+E95+E96+E97</f>
        <v>32483067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1395260</v>
      </c>
      <c r="D92" s="81">
        <f>'Таблица  1'!D38</f>
        <v>1382960</v>
      </c>
      <c r="E92" s="81">
        <f>'Таблица  1'!E38</f>
        <v>1419380</v>
      </c>
      <c r="H92" s="89">
        <f>C99+C116+C133+C151</f>
        <v>30833575.76</v>
      </c>
      <c r="I92" s="89">
        <f>D99+D116+D133+D151</f>
        <v>31739682</v>
      </c>
      <c r="J92" s="89">
        <f>E99+E116+E133+E151</f>
        <v>32483067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1234065</v>
      </c>
      <c r="D94" s="81">
        <f>'Таблица  1'!D40</f>
        <v>1237465</v>
      </c>
      <c r="E94" s="81">
        <f>'Таблица  1'!E40</f>
        <v>1241410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880867</v>
      </c>
      <c r="D96" s="81">
        <f>'Таблица  1'!D46</f>
        <v>880867</v>
      </c>
      <c r="E96" s="81">
        <f>'Таблица  1'!E46</f>
        <v>880867</v>
      </c>
    </row>
    <row r="97" spans="2:5" ht="33.75" thickBot="1">
      <c r="B97" s="33" t="s">
        <v>469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29351929.76</v>
      </c>
      <c r="D99" s="116">
        <f>'Таблица  1'!D51</f>
        <v>30350967</v>
      </c>
      <c r="E99" s="116">
        <f>'Таблица  1'!E51</f>
        <v>31093977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24683900</v>
      </c>
      <c r="D101" s="81">
        <f>'Таблица  1'!D52</f>
        <v>25612540</v>
      </c>
      <c r="E101" s="81">
        <f>'Таблица  1'!E52</f>
        <v>26203210</v>
      </c>
    </row>
    <row r="102" spans="2:5" ht="17.25" thickBot="1">
      <c r="B102" s="33" t="s">
        <v>470</v>
      </c>
      <c r="C102" s="81">
        <f>'Таблица  1'!C53</f>
        <v>40790</v>
      </c>
      <c r="D102" s="81">
        <f>'Таблица  1'!D53</f>
        <v>42830</v>
      </c>
      <c r="E102" s="81">
        <f>'Таблица  1'!E53</f>
        <v>44800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1772340</v>
      </c>
      <c r="D104" s="81">
        <f>'Таблица  1'!D55</f>
        <v>1868050</v>
      </c>
      <c r="E104" s="81">
        <f>'Таблица  1'!E55</f>
        <v>1961450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352864</v>
      </c>
      <c r="D107" s="81">
        <f>'Таблица  1'!D56</f>
        <v>339550</v>
      </c>
      <c r="E107" s="81">
        <f>'Таблица  1'!E56</f>
        <v>356530</v>
      </c>
    </row>
    <row r="108" spans="2:5" ht="17.25" thickBot="1">
      <c r="B108" s="33" t="s">
        <v>474</v>
      </c>
      <c r="C108" s="81">
        <f>'Таблица  1'!C63</f>
        <v>205938.76</v>
      </c>
      <c r="D108" s="81">
        <f>'Таблица  1'!D63</f>
        <v>188500</v>
      </c>
      <c r="E108" s="81">
        <f>'Таблица  1'!E63</f>
        <v>188500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1343960</v>
      </c>
      <c r="D110" s="81">
        <f>'Таблица  1'!D58</f>
        <v>1343960</v>
      </c>
      <c r="E110" s="81">
        <f>'Таблица  1'!E58</f>
        <v>1380380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68050</v>
      </c>
      <c r="D112" s="81">
        <f>'Таблица  1'!D60</f>
        <v>71450</v>
      </c>
      <c r="E112" s="81">
        <f>'Таблица  1'!E60</f>
        <v>75020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879767</v>
      </c>
      <c r="D114" s="81">
        <f>'Таблица  1'!D66</f>
        <v>879767</v>
      </c>
      <c r="E114" s="81">
        <f>'Таблица  1'!E66</f>
        <v>879767</v>
      </c>
    </row>
    <row r="115" spans="2:5" ht="33.75" thickBot="1">
      <c r="B115" s="33" t="s">
        <v>481</v>
      </c>
      <c r="C115" s="81">
        <f>'Таблица  1'!C61</f>
        <v>4320</v>
      </c>
      <c r="D115" s="81">
        <f>'Таблица  1'!D61</f>
        <v>4320</v>
      </c>
      <c r="E115" s="81">
        <f>'Таблица  1'!E61</f>
        <v>4320</v>
      </c>
    </row>
    <row r="116" spans="2:5" ht="18" thickBot="1">
      <c r="B116" s="114" t="s">
        <v>401</v>
      </c>
      <c r="C116" s="116">
        <f>'Таблица  1'!C71</f>
        <v>1215946</v>
      </c>
      <c r="D116" s="116">
        <f>'Таблица  1'!D71</f>
        <v>1123015</v>
      </c>
      <c r="E116" s="116">
        <f>'Таблица  1'!E71</f>
        <v>1123390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7898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51900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12300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1123015</v>
      </c>
      <c r="D129" s="81">
        <f>'Таблица  1'!D80</f>
        <v>1123015</v>
      </c>
      <c r="E129" s="81">
        <f>'Таблица  1'!E80</f>
        <v>1123390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265700</v>
      </c>
      <c r="D133" s="145">
        <f>'Таблица  1'!D91</f>
        <v>265700</v>
      </c>
      <c r="E133" s="145">
        <f>'Таблица  1'!E91</f>
        <v>265700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100</v>
      </c>
      <c r="D137" s="81">
        <f>'Таблица  1'!D93</f>
        <v>100</v>
      </c>
      <c r="E137" s="81">
        <f>'Таблица  1'!E93</f>
        <v>100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2500</v>
      </c>
      <c r="D139" s="81">
        <f>'Таблица  1'!D95</f>
        <v>2500</v>
      </c>
      <c r="E139" s="81">
        <f>'Таблица  1'!E95</f>
        <v>2500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30000</v>
      </c>
      <c r="D142" s="81">
        <f>'Таблица  1'!D96</f>
        <v>30000</v>
      </c>
      <c r="E142" s="81">
        <f>'Таблица  1'!E96</f>
        <v>30000</v>
      </c>
    </row>
    <row r="143" spans="2:5" ht="17.25" thickBot="1">
      <c r="B143" s="33" t="s">
        <v>474</v>
      </c>
      <c r="C143" s="81">
        <f>'Таблица  1'!C103</f>
        <v>150000</v>
      </c>
      <c r="D143" s="81">
        <f>'Таблица  1'!D103</f>
        <v>150000</v>
      </c>
      <c r="E143" s="81">
        <f>'Таблица  1'!E103</f>
        <v>150000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39000</v>
      </c>
      <c r="D145" s="81">
        <f>'Таблица  1'!D98</f>
        <v>39000</v>
      </c>
      <c r="E145" s="81">
        <f>'Таблица  1'!E98</f>
        <v>39000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43000</v>
      </c>
      <c r="D147" s="81">
        <f>'Таблица  1'!D100</f>
        <v>43000</v>
      </c>
      <c r="E147" s="81">
        <f>'Таблица  1'!E100</f>
        <v>43000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1100</v>
      </c>
      <c r="D149" s="81">
        <f>'Таблица  1'!D106</f>
        <v>1100</v>
      </c>
      <c r="E149" s="81">
        <f>'Таблица  1'!E106</f>
        <v>1100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554</v>
      </c>
    </row>
    <row r="174" spans="2:3" ht="13.5" customHeight="1">
      <c r="B174" s="38" t="s">
        <v>404</v>
      </c>
      <c r="C174" s="37"/>
    </row>
    <row r="175" spans="2:3" ht="15">
      <c r="B175" s="39" t="s">
        <v>556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555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Е.И.Андрейчук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8783353.76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15442684.24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7442816.46</v>
      </c>
      <c r="D54" s="136"/>
      <c r="E54" s="137"/>
    </row>
    <row r="55" spans="2:5" ht="33.75" thickBot="1">
      <c r="B55" s="33" t="s">
        <v>376</v>
      </c>
      <c r="C55" s="135">
        <f>'Таблица  1'!C9</f>
        <v>4259943.39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271673.39</v>
      </c>
      <c r="D57" s="136"/>
      <c r="E57" s="137"/>
    </row>
    <row r="58" spans="2:5" ht="17.25" thickBot="1">
      <c r="B58" s="33" t="s">
        <v>378</v>
      </c>
      <c r="C58" s="135">
        <f>'Таблица  1'!C11</f>
        <v>13288.66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-43</v>
      </c>
      <c r="D60" s="136"/>
      <c r="E60" s="137"/>
    </row>
    <row r="61" spans="2:5" ht="17.25" thickBot="1">
      <c r="B61" s="33" t="s">
        <v>380</v>
      </c>
      <c r="C61" s="135">
        <f>'Таблица  1'!C14</f>
        <v>13331.66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30833575.76</v>
      </c>
      <c r="D72" s="81">
        <f>'Таблица  1'!D20</f>
        <v>31739682</v>
      </c>
      <c r="E72" s="81">
        <f>'Таблица  1'!E20</f>
        <v>32483067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29351929.76</v>
      </c>
      <c r="D74" s="81">
        <f>'Таблица  1'!D21</f>
        <v>30350967</v>
      </c>
      <c r="E74" s="81">
        <f>'Таблица  1'!E21</f>
        <v>31093977</v>
      </c>
    </row>
    <row r="75" spans="2:5" ht="17.25" thickBot="1">
      <c r="B75" s="33" t="s">
        <v>388</v>
      </c>
      <c r="C75" s="81">
        <f>'Таблица  1'!C22</f>
        <v>1215946</v>
      </c>
      <c r="D75" s="81">
        <f>'Таблица  1'!D22</f>
        <v>1123015</v>
      </c>
      <c r="E75" s="81">
        <f>'Таблица  1'!E22</f>
        <v>1123390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265700</v>
      </c>
      <c r="D77" s="133">
        <f>'Таблица  1'!D25</f>
        <v>265700</v>
      </c>
      <c r="E77" s="133">
        <f>'Таблица  1'!E25</f>
        <v>265700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30833575.76</v>
      </c>
      <c r="D81" s="81">
        <f>'Таблица  1'!D30</f>
        <v>31739682</v>
      </c>
      <c r="E81" s="81">
        <f>'Таблица  1'!E30</f>
        <v>32483067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24683900</v>
      </c>
      <c r="D83" s="81">
        <f>'Таблица  1'!D32</f>
        <v>25612540</v>
      </c>
      <c r="E83" s="81">
        <f>'Таблица  1'!E32</f>
        <v>26203210</v>
      </c>
    </row>
    <row r="84" spans="2:5" ht="17.25" thickBot="1">
      <c r="B84" s="33" t="s">
        <v>457</v>
      </c>
      <c r="C84" s="81">
        <f>'Таблица  1'!C33</f>
        <v>61723</v>
      </c>
      <c r="D84" s="81">
        <f>'Таблица  1'!D33</f>
        <v>42930</v>
      </c>
      <c r="E84" s="81">
        <f>'Таблица  1'!E33</f>
        <v>44900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1774840</v>
      </c>
      <c r="D86" s="81">
        <f>'Таблица  1'!D35</f>
        <v>1870550</v>
      </c>
      <c r="E86" s="81">
        <f>'Таблица  1'!E35</f>
        <v>1963950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390762</v>
      </c>
      <c r="D89" s="81">
        <f>'Таблица  1'!D36</f>
        <v>369550</v>
      </c>
      <c r="E89" s="81">
        <f>'Таблица  1'!E36</f>
        <v>386530</v>
      </c>
    </row>
    <row r="90" spans="2:5" ht="17.25" thickBot="1">
      <c r="B90" s="33" t="s">
        <v>462</v>
      </c>
      <c r="C90" s="81">
        <f>'Таблица  1'!C43</f>
        <v>407838.76</v>
      </c>
      <c r="D90" s="81">
        <f>'Таблица  1'!D43</f>
        <v>338500</v>
      </c>
      <c r="E90" s="81">
        <f>'Таблица  1'!E43</f>
        <v>338500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1395260</v>
      </c>
      <c r="D92" s="81">
        <f>'Таблица  1'!D38</f>
        <v>1382960</v>
      </c>
      <c r="E92" s="81">
        <f>'Таблица  1'!E38</f>
        <v>1419380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1234065</v>
      </c>
      <c r="D94" s="81">
        <f>'Таблица  1'!D40</f>
        <v>1237465</v>
      </c>
      <c r="E94" s="81">
        <f>'Таблица  1'!E40</f>
        <v>1241410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880867</v>
      </c>
      <c r="D96" s="81">
        <f>'Таблица  1'!D46</f>
        <v>880867</v>
      </c>
      <c r="E96" s="81">
        <f>'Таблица  1'!E46</f>
        <v>880867</v>
      </c>
    </row>
    <row r="97" spans="2:5" ht="33.75" thickBot="1">
      <c r="B97" s="33" t="s">
        <v>469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2015-01-14T05:19:37Z</cp:lastPrinted>
  <dcterms:created xsi:type="dcterms:W3CDTF">2007-11-01T06:06:06Z</dcterms:created>
  <dcterms:modified xsi:type="dcterms:W3CDTF">2015-02-23T23:28:54Z</dcterms:modified>
  <cp:category/>
  <cp:version/>
  <cp:contentType/>
  <cp:contentStatus/>
</cp:coreProperties>
</file>