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<sst xmlns="http://schemas.openxmlformats.org/spreadsheetml/2006/main" count="1771" uniqueCount="563">
  <si>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</si>
  <si>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</si>
  <si>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</si>
  <si>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</si>
  <si>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</si>
  <si>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</si>
  <si>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</si>
  <si>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</si>
  <si>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</si>
  <si>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</si>
  <si>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</si>
  <si>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</si>
  <si>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</si>
  <si>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</si>
  <si>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</si>
  <si>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</si>
  <si>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</si>
  <si>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</si>
  <si>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</si>
  <si>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</si>
  <si>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</si>
  <si>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</si>
  <si>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</si>
  <si>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</si>
  <si>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</si>
  <si>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</si>
  <si>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</si>
  <si>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</si>
  <si>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</si>
  <si>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</si>
  <si>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</si>
  <si>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</si>
  <si>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</si>
  <si>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</si>
  <si>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</si>
  <si>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</si>
  <si>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</si>
  <si>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</si>
  <si>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</si>
  <si>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</si>
  <si>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</si>
  <si>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</si>
  <si>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</si>
  <si>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</si>
  <si>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</si>
  <si>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</si>
  <si>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</si>
  <si>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</si>
  <si>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</si>
  <si>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</si>
  <si>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</si>
  <si>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</si>
  <si>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</si>
  <si>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</si>
  <si>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</si>
  <si>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</si>
  <si>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</si>
  <si>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</si>
  <si>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</si>
  <si>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</si>
  <si>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</si>
  <si>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</si>
  <si>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</si>
  <si>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</si>
  <si>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</si>
  <si>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</si>
  <si>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</si>
  <si>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</si>
  <si>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</si>
  <si>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</si>
  <si>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</si>
  <si>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</si>
  <si>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</si>
  <si>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</si>
  <si>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</si>
  <si>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</si>
  <si>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</si>
  <si>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</si>
  <si>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</si>
  <si>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</si>
  <si>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</si>
  <si>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</si>
  <si>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</si>
  <si>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</si>
  <si>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</si>
  <si>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</si>
  <si>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</si>
  <si>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</si>
  <si>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</si>
  <si>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</si>
  <si>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</si>
  <si>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</si>
  <si>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</si>
  <si>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</si>
  <si>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</si>
  <si>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</si>
  <si>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</si>
  <si>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</si>
  <si>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</si>
  <si>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</si>
  <si>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</si>
  <si>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</si>
  <si>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</si>
  <si>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</si>
  <si>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</si>
  <si>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</si>
  <si>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</si>
  <si>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</si>
  <si>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</si>
  <si>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</si>
  <si>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</si>
  <si>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</si>
  <si>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</si>
  <si>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</si>
  <si>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</si>
  <si>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</si>
  <si>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</si>
  <si>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</si>
  <si>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</si>
  <si>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</si>
  <si>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</si>
  <si>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</si>
  <si>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</si>
  <si>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</si>
  <si>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</si>
  <si>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</si>
  <si>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</si>
  <si>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</si>
  <si>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</si>
  <si>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</si>
  <si>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</si>
  <si>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</si>
  <si>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</si>
  <si>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</si>
  <si>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</si>
  <si>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</si>
  <si>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</si>
  <si>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</si>
  <si>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</si>
  <si>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</si>
  <si>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</si>
  <si>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</si>
  <si>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</si>
  <si>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</si>
  <si>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</si>
  <si>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</si>
  <si>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</si>
  <si>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</si>
  <si>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</si>
  <si>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</si>
  <si>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</si>
  <si>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</si>
  <si>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</si>
  <si>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</si>
  <si>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</si>
  <si>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</si>
  <si>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</si>
  <si>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</si>
  <si>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</si>
  <si>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</si>
  <si>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</si>
  <si>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</si>
  <si>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</si>
  <si>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</si>
  <si>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</si>
  <si>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</si>
  <si>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</si>
  <si>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</si>
  <si>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</si>
  <si>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</si>
  <si>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</si>
  <si>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</si>
  <si>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</si>
  <si>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</si>
  <si>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</si>
  <si>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</si>
  <si>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</si>
  <si>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</si>
  <si>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</si>
  <si>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</si>
  <si>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</si>
  <si>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</si>
  <si>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</si>
  <si>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</si>
  <si>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</si>
  <si>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</si>
  <si>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</si>
  <si>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</si>
  <si>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</si>
  <si>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</si>
  <si>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</si>
  <si>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</si>
  <si>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</si>
  <si>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</si>
  <si>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</si>
  <si>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</si>
  <si>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</si>
  <si>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</si>
  <si>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</si>
  <si>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</si>
  <si>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</si>
  <si>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</si>
  <si>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</si>
  <si>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</si>
  <si>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</si>
  <si>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</si>
  <si>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</si>
  <si>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</si>
  <si>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</si>
  <si>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</si>
  <si>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</si>
  <si>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</si>
  <si>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</si>
  <si>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</si>
  <si>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</si>
  <si>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</si>
  <si>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</si>
  <si>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</si>
  <si>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</si>
  <si>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</si>
  <si>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</si>
  <si>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</si>
  <si>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</si>
  <si>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</si>
  <si>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</si>
  <si>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</si>
  <si>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</si>
  <si>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</si>
  <si>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</si>
  <si>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</si>
  <si>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</si>
  <si>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</si>
  <si>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</si>
  <si>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</si>
  <si>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</si>
  <si>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</si>
  <si>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</si>
  <si>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</si>
  <si>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</si>
  <si>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</si>
  <si>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</si>
  <si>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</si>
  <si>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</si>
  <si>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</si>
  <si>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</si>
  <si>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</si>
  <si>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</si>
  <si>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</si>
  <si>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</si>
  <si>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</si>
  <si>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</si>
  <si>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</si>
  <si>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</si>
  <si>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</si>
  <si>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</si>
  <si>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</si>
  <si>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</si>
  <si>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</si>
  <si>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</si>
  <si>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</si>
  <si>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</si>
  <si>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</si>
  <si>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</si>
  <si>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</si>
  <si>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</si>
  <si>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</si>
  <si>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</si>
  <si>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</si>
  <si>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</si>
  <si>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</si>
  <si>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</si>
  <si>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</si>
  <si>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</si>
  <si>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</si>
  <si>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</si>
  <si>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</si>
  <si>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</si>
  <si>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</si>
  <si>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</si>
  <si>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</si>
  <si>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</si>
  <si>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</si>
  <si>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</si>
  <si>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</si>
  <si>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</si>
  <si>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</si>
  <si>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</si>
  <si>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</si>
  <si>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</si>
  <si>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</si>
  <si>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</si>
  <si>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</si>
  <si>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</si>
  <si>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</si>
  <si>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</si>
  <si>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</si>
  <si>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</si>
  <si>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</si>
  <si>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</si>
  <si>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</si>
  <si>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</si>
  <si>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</si>
  <si>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</si>
  <si>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</si>
  <si>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</si>
  <si>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</si>
  <si>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</si>
  <si>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</si>
  <si>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</si>
  <si>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</si>
  <si>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</si>
  <si>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</si>
  <si>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</si>
  <si>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</si>
  <si>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</si>
  <si>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</si>
  <si>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</si>
  <si>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</si>
  <si>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</si>
  <si>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</si>
  <si>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</si>
  <si>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</si>
  <si>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</si>
  <si>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</si>
  <si>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</si>
  <si>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</si>
  <si>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</si>
  <si>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</si>
  <si>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</si>
  <si>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</si>
  <si>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</si>
  <si>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</si>
  <si>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</si>
  <si>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</si>
  <si>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</si>
  <si>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</si>
  <si>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</si>
  <si>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</si>
  <si>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</si>
  <si>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</si>
  <si>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</si>
  <si>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</si>
  <si>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</si>
  <si>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</si>
  <si>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</si>
  <si>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</si>
  <si>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</si>
  <si>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</si>
  <si>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</si>
  <si>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</si>
  <si>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</si>
  <si>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</si>
  <si>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</si>
  <si>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</si>
  <si>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</si>
  <si>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</si>
  <si>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</si>
  <si>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</si>
  <si>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</si>
  <si>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</si>
  <si>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</si>
  <si>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</si>
  <si>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</si>
  <si>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</si>
  <si>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</si>
  <si>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</si>
  <si>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</si>
  <si>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</si>
  <si>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</si>
  <si>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</si>
  <si>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</si>
  <si>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</si>
  <si>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</si>
  <si>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</si>
  <si>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</si>
  <si>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</si>
  <si>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</si>
  <si>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</si>
  <si>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</si>
  <si>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</si>
  <si>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</si>
  <si>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</si>
  <si>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</si>
  <si>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</si>
  <si>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</si>
  <si>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</si>
  <si>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</si>
  <si>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</si>
  <si>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</si>
  <si>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</si>
  <si>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</si>
  <si>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</si>
  <si>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</si>
  <si>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</si>
  <si>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</si>
  <si>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</si>
  <si>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</si>
  <si>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</si>
  <si>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</si>
  <si>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</si>
  <si>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</si>
  <si>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</si>
  <si>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</si>
  <si>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</si>
  <si>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</si>
  <si>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</si>
  <si>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</si>
  <si>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</si>
  <si>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</si>
  <si>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</si>
  <si>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</si>
  <si>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</si>
  <si>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</si>
  <si>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</si>
  <si>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</si>
  <si>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</si>
  <si>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</si>
  <si>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</si>
  <si>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</si>
  <si>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</si>
  <si>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</si>
  <si>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</si>
  <si>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</si>
  <si>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</si>
  <si>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</si>
  <si>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</si>
  <si>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</si>
  <si>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</si>
  <si>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</si>
  <si>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</si>
  <si>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</si>
  <si>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</si>
  <si>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</si>
  <si>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</si>
  <si>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</si>
  <si>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</si>
  <si>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</si>
  <si>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</si>
  <si>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</si>
  <si>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</si>
  <si>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</si>
  <si>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</si>
  <si>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</si>
  <si>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</si>
  <si>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</si>
  <si>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</si>
  <si>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</si>
  <si>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</si>
  <si>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</si>
  <si>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</si>
  <si>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</si>
  <si>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</si>
  <si>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</si>
  <si>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</si>
  <si>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</si>
  <si>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</si>
  <si>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</si>
  <si>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</si>
  <si>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</si>
  <si>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</si>
  <si>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</si>
  <si>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</si>
  <si>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</si>
  <si>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</si>
  <si>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</si>
  <si>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</si>
  <si>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</si>
  <si>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</si>
  <si>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</si>
  <si>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</si>
  <si>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</si>
  <si>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</si>
  <si>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</si>
  <si>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</si>
  <si>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</si>
  <si>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</si>
  <si>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</si>
  <si>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</si>
  <si>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</si>
  <si>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</si>
  <si>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</si>
  <si>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</si>
  <si>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</si>
  <si>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</si>
  <si>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</si>
  <si>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</si>
  <si>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</si>
  <si>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</si>
  <si>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</si>
  <si>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</si>
  <si>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</si>
  <si>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</si>
  <si>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</si>
  <si>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</si>
  <si>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</si>
  <si>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</si>
  <si>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</si>
  <si>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</si>
  <si>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</si>
  <si>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</si>
  <si>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</si>
  <si>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</si>
  <si>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</si>
  <si>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</si>
  <si>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</si>
  <si>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</si>
  <si>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</si>
  <si>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</si>
  <si>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</si>
  <si>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</si>
  <si>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</si>
  <si>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</si>
  <si>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</si>
  <si>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</si>
  <si>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</si>
  <si>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</si>
  <si>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</si>
  <si>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</si>
  <si>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</si>
  <si>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</si>
  <si>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</si>
  <si>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</si>
  <si>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</si>
  <si>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</si>
  <si>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</si>
  <si>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</si>
  <si>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</si>
  <si>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</si>
  <si>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</si>
  <si>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</si>
  <si>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</si>
  <si>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</si>
  <si>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</si>
  <si>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</si>
  <si>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</si>
  <si>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</si>
  <si>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</si>
  <si>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</si>
  <si>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</si>
  <si>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</si>
  <si>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</si>
  <si>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</si>
  <si>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</si>
  <si>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</si>
  <si>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</si>
  <si>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</si>
  <si>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</si>
  <si>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</si>
  <si>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</si>
  <si>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</si>
  <si>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</si>
  <si>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2014 г.                                                                                    </t>
  </si>
  <si>
    <t>_________  С.А.Машоха</t>
  </si>
  <si>
    <t xml:space="preserve"> " 30 " декабря   2014г.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</si>
  <si>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</si>
  <si>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692519, Приморский край г.Уссурийск, ул.Володарского,14</t>
  </si>
  <si>
    <t>2511037438/251101001</t>
  </si>
  <si>
    <t>Основными целями общеобразовательного учреждения являются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трудолюбия,уважения к правам и свободам человека, любви к окружающей природе, Родине, семье. Формирования здорового образа жизни.</t>
  </si>
  <si>
    <t>1) по изучению иностранных языков                                          2) дополнительного образования (кружки, студии, группы)                                                                                                    3) по подготовке дошкольников к обучению к школе           4)по присмотру за детьми в группах дневного пребывания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</si>
  <si>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 декабря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</si>
  <si>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С.А.Машоха</t>
  </si>
  <si>
    <t>Ж.А.Соловьева</t>
  </si>
  <si>
    <t xml:space="preserve">    Дата составления " 30  "  декабря  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</si>
</sst>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10" fillId="0" borderId="27" xfId="54" applyNumberFormat="1" applyFont="1" applyBorder="1" applyAlignment="1" applyProtection="1">
      <alignment horizontal="center" vertical="center" wrapText="1"/>
      <protection locked="0"/>
    </xf>
    <xf numFmtId="2" fontId="10" fillId="0" borderId="28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31" xfId="54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37" borderId="0" xfId="0" applyFill="1" applyBorder="1" applyAlignment="1">
      <alignment vertical="center" wrapText="1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>
      <alignment vertical="top" wrapText="1"/>
      <protection/>
    </xf>
    <xf numFmtId="0" fontId="10" fillId="0" borderId="33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12" xfId="54" applyFont="1" applyBorder="1" applyAlignment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0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0" xfId="54" applyFont="1" applyAlignment="1" applyProtection="1">
      <alignment horizontal="left"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10" fillId="0" borderId="33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34" xfId="54" applyFont="1" applyBorder="1" applyAlignment="1" applyProtection="1">
      <alignment horizontal="left" vertical="top" wrapText="1"/>
      <protection locked="0"/>
    </xf>
    <xf numFmtId="0" fontId="10" fillId="0" borderId="30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>
      <alignment horizontal="center"/>
      <protection/>
    </xf>
    <xf numFmtId="0" fontId="37" fillId="0" borderId="28" xfId="54" applyBorder="1" applyAlignment="1">
      <alignment/>
      <protection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Relationship Id="rId6" Type="http://schemas.openxmlformats.org/officeDocument/2006/relationships/image" Target="../media/image14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17.emf" /><Relationship Id="rId11" Type="http://schemas.openxmlformats.org/officeDocument/2006/relationships/image" Target="../media/image9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5.emf" /><Relationship Id="rId15" Type="http://schemas.openxmlformats.org/officeDocument/2006/relationships/image" Target="../media/image8.emf" /><Relationship Id="rId16" Type="http://schemas.openxmlformats.org/officeDocument/2006/relationships/image" Target="../media/image13.emf" /><Relationship Id="rId17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547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8071444.13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19510646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6272051.12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4695975.91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193361.94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34858.08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26760.5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8097.58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33611030.760000005</v>
      </c>
      <c r="D20" s="54">
        <f>SUM(D21:D25)</f>
        <v>34502100</v>
      </c>
      <c r="E20" s="54">
        <f>SUM(E21:E25)</f>
        <v>35339705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32154101.76</v>
      </c>
      <c r="D21" s="46">
        <v>33273595</v>
      </c>
      <c r="E21" s="46">
        <v>34110815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1248729</v>
      </c>
      <c r="D22" s="46">
        <v>1131105</v>
      </c>
      <c r="E22" s="46">
        <v>1131490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208200</v>
      </c>
      <c r="D25" s="43">
        <f>SUM(D26:D29)</f>
        <v>97400</v>
      </c>
      <c r="E25" s="43">
        <f>SUM(E26:E29)</f>
        <v>97400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208200</v>
      </c>
      <c r="D28" s="46">
        <v>97400</v>
      </c>
      <c r="E28" s="46">
        <v>97400</v>
      </c>
      <c r="F28" s="42" t="s">
        <v>155</v>
      </c>
    </row>
    <row r="29" spans="1:6" ht="12.75">
      <c r="A29" s="42" t="s">
        <v>548</v>
      </c>
      <c r="B29" s="50" t="s">
        <v>549</v>
      </c>
      <c r="C29" s="46"/>
      <c r="D29" s="46"/>
      <c r="E29" s="46"/>
      <c r="F29" s="42" t="s">
        <v>550</v>
      </c>
    </row>
    <row r="30" spans="1:6" ht="12.75">
      <c r="A30" s="51" t="s">
        <v>156</v>
      </c>
      <c r="B30" s="52" t="s">
        <v>157</v>
      </c>
      <c r="C30" s="63">
        <f>SUM(C32:C46)-C42</f>
        <v>33611030.760000005</v>
      </c>
      <c r="D30" s="63">
        <f>SUM(D32:D46)-D42</f>
        <v>34502100</v>
      </c>
      <c r="E30" s="63">
        <f>SUM(E32:E46)-E42</f>
        <v>35339705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25761550</v>
      </c>
      <c r="D32" s="64">
        <f t="shared" si="0"/>
        <v>26747400</v>
      </c>
      <c r="E32" s="64">
        <f t="shared" si="0"/>
        <v>27375100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76024</v>
      </c>
      <c r="D33" s="64">
        <f t="shared" si="0"/>
        <v>57230</v>
      </c>
      <c r="E33" s="64">
        <f t="shared" si="0"/>
        <v>59200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2747790</v>
      </c>
      <c r="D35" s="64">
        <f t="shared" si="0"/>
        <v>2896170</v>
      </c>
      <c r="E35" s="64">
        <f t="shared" si="0"/>
        <v>3040980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485848</v>
      </c>
      <c r="D36" s="64">
        <f t="shared" si="0"/>
        <v>460590</v>
      </c>
      <c r="E36" s="64">
        <f t="shared" si="0"/>
        <v>482370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1488350</v>
      </c>
      <c r="D38" s="64">
        <f t="shared" si="0"/>
        <v>1398350</v>
      </c>
      <c r="E38" s="64">
        <f t="shared" si="0"/>
        <v>1435700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1288675</v>
      </c>
      <c r="D40" s="64">
        <f t="shared" si="0"/>
        <v>1236305</v>
      </c>
      <c r="E40" s="64">
        <f t="shared" si="0"/>
        <v>1240300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403688.76</v>
      </c>
      <c r="D43" s="64">
        <f t="shared" si="0"/>
        <v>346950</v>
      </c>
      <c r="E43" s="64">
        <f t="shared" si="0"/>
        <v>346950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1356945</v>
      </c>
      <c r="D46" s="65">
        <f>SUM(D47:D50)</f>
        <v>1356945</v>
      </c>
      <c r="E46" s="65">
        <f>SUM(E47:E50)</f>
        <v>1356945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8400</v>
      </c>
      <c r="D47" s="64">
        <f t="shared" si="1"/>
        <v>8400</v>
      </c>
      <c r="E47" s="64">
        <f t="shared" si="1"/>
        <v>8400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20136</v>
      </c>
      <c r="D48" s="64">
        <f t="shared" si="1"/>
        <v>20136</v>
      </c>
      <c r="E48" s="64">
        <f t="shared" si="1"/>
        <v>20136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1328409</v>
      </c>
      <c r="D49" s="64">
        <f t="shared" si="1"/>
        <v>1328409</v>
      </c>
      <c r="E49" s="64">
        <f t="shared" si="1"/>
        <v>1328409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32154101.76</v>
      </c>
      <c r="D51" s="54">
        <f>SUM(D52:D66)-D62</f>
        <v>33273595</v>
      </c>
      <c r="E51" s="54">
        <f>SUM(E52:E66)-E62</f>
        <v>34110815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25761550</v>
      </c>
      <c r="D52" s="46">
        <v>26747400</v>
      </c>
      <c r="E52" s="46">
        <v>27375100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40790</v>
      </c>
      <c r="D53" s="46">
        <v>42830</v>
      </c>
      <c r="E53" s="46">
        <v>44800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2747790</v>
      </c>
      <c r="D55" s="46">
        <v>2896170</v>
      </c>
      <c r="E55" s="46">
        <v>3040980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438358</v>
      </c>
      <c r="D56" s="46">
        <v>435590</v>
      </c>
      <c r="E56" s="46">
        <v>457370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1398350</v>
      </c>
      <c r="D58" s="46">
        <v>1398350</v>
      </c>
      <c r="E58" s="46">
        <v>1435700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68770</v>
      </c>
      <c r="D60" s="46">
        <v>72200</v>
      </c>
      <c r="E60" s="46">
        <v>75810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339388.76</v>
      </c>
      <c r="D63" s="46">
        <v>321950</v>
      </c>
      <c r="E63" s="46">
        <v>321950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1356945</v>
      </c>
      <c r="D66" s="43">
        <f>SUM(D67:D70)</f>
        <v>1356945</v>
      </c>
      <c r="E66" s="43">
        <f>SUM(E67:E70)</f>
        <v>1356945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8400</v>
      </c>
      <c r="D67" s="48">
        <v>8400</v>
      </c>
      <c r="E67" s="48">
        <v>8400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20136</v>
      </c>
      <c r="D68" s="48">
        <v>20136</v>
      </c>
      <c r="E68" s="48">
        <v>20136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1328409</v>
      </c>
      <c r="D69" s="48">
        <v>1328409</v>
      </c>
      <c r="E69" s="48">
        <v>1328409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1248729</v>
      </c>
      <c r="D71" s="54">
        <f>SUM(D72:D86)-D82</f>
        <v>1131105</v>
      </c>
      <c r="E71" s="54">
        <f>SUM(E72:E86)-E82</f>
        <v>1131490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20834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7490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50000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1131105</v>
      </c>
      <c r="D80" s="46">
        <v>1131105</v>
      </c>
      <c r="E80" s="46">
        <v>1131490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39300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208200</v>
      </c>
      <c r="D91" s="54">
        <f>SUM(D92:D106)-D102</f>
        <v>97400</v>
      </c>
      <c r="E91" s="54">
        <f>SUM(E92:E106)-E102</f>
        <v>97400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14400</v>
      </c>
      <c r="D93" s="46">
        <v>14400</v>
      </c>
      <c r="E93" s="46">
        <v>14400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/>
      <c r="D95" s="46"/>
      <c r="E95" s="46"/>
      <c r="F95" s="42" t="s">
        <v>313</v>
      </c>
    </row>
    <row r="96" spans="1:6" ht="12.75">
      <c r="A96" s="42" t="s">
        <v>314</v>
      </c>
      <c r="B96" s="50" t="s">
        <v>528</v>
      </c>
      <c r="C96" s="46">
        <v>40000</v>
      </c>
      <c r="D96" s="46">
        <v>25000</v>
      </c>
      <c r="E96" s="46">
        <v>25000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40000</v>
      </c>
      <c r="D98" s="46"/>
      <c r="E98" s="46"/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88800</v>
      </c>
      <c r="D100" s="46">
        <v>33000</v>
      </c>
      <c r="E100" s="46">
        <v>33000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25000</v>
      </c>
      <c r="D103" s="46">
        <v>25000</v>
      </c>
      <c r="E103" s="46">
        <v>25000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73">
      <selection activeCell="B15" sqref="B15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72" t="s">
        <v>532</v>
      </c>
      <c r="E2" s="172"/>
    </row>
    <row r="3" spans="1:5" ht="16.5">
      <c r="A3" s="40"/>
      <c r="B3" s="36" t="s">
        <v>493</v>
      </c>
      <c r="C3" s="37"/>
      <c r="D3" s="172" t="s">
        <v>552</v>
      </c>
      <c r="E3" s="172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551</v>
      </c>
      <c r="C5" s="37"/>
      <c r="D5" s="78" t="s">
        <v>553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76" t="s">
        <v>347</v>
      </c>
      <c r="C9" s="176"/>
      <c r="D9" s="176"/>
      <c r="E9" s="176"/>
    </row>
    <row r="10" spans="1:5" ht="16.5">
      <c r="A10" s="40"/>
      <c r="B10" s="176" t="s">
        <v>543</v>
      </c>
      <c r="C10" s="176"/>
      <c r="D10" s="176"/>
      <c r="E10" s="176"/>
    </row>
    <row r="11" spans="1:5" ht="16.5">
      <c r="A11" s="40"/>
      <c r="B11" s="176" t="s">
        <v>542</v>
      </c>
      <c r="C11" s="17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562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6" t="s">
        <v>554</v>
      </c>
      <c r="D15" s="137"/>
      <c r="E15" s="138"/>
    </row>
    <row r="16" spans="2:5" ht="33.75" thickBot="1">
      <c r="B16" s="33" t="s">
        <v>350</v>
      </c>
      <c r="C16" s="136" t="s">
        <v>351</v>
      </c>
      <c r="D16" s="137"/>
      <c r="E16" s="138"/>
    </row>
    <row r="17" spans="2:5" ht="37.5" customHeight="1" thickBot="1">
      <c r="B17" s="33" t="s">
        <v>352</v>
      </c>
      <c r="C17" s="136" t="s">
        <v>555</v>
      </c>
      <c r="D17" s="137"/>
      <c r="E17" s="138"/>
    </row>
    <row r="18" spans="2:5" ht="17.25" thickBot="1">
      <c r="B18" s="33" t="s">
        <v>353</v>
      </c>
      <c r="C18" s="136" t="s">
        <v>556</v>
      </c>
      <c r="D18" s="137"/>
      <c r="E18" s="138"/>
    </row>
    <row r="19" spans="2:5" ht="17.25" thickBot="1">
      <c r="B19" s="33" t="s">
        <v>355</v>
      </c>
      <c r="C19" s="136" t="s">
        <v>505</v>
      </c>
      <c r="D19" s="137"/>
      <c r="E19" s="138"/>
    </row>
    <row r="20" spans="2:5" ht="33.75" thickBot="1">
      <c r="B20" s="33" t="s">
        <v>357</v>
      </c>
      <c r="C20" s="136" t="s">
        <v>546</v>
      </c>
      <c r="D20" s="137"/>
      <c r="E20" s="138"/>
    </row>
    <row r="21" spans="2:5" ht="33.75" thickBot="1">
      <c r="B21" s="33" t="s">
        <v>359</v>
      </c>
      <c r="C21" s="136" t="s">
        <v>510</v>
      </c>
      <c r="D21" s="137"/>
      <c r="E21" s="138"/>
    </row>
    <row r="22" spans="2:3" ht="16.5">
      <c r="B22" s="187"/>
      <c r="C22" s="188"/>
    </row>
    <row r="23" spans="2:5" ht="16.5">
      <c r="B23" s="156" t="s">
        <v>360</v>
      </c>
      <c r="C23" s="156"/>
      <c r="D23" s="156"/>
      <c r="E23" s="15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73" t="s">
        <v>557</v>
      </c>
      <c r="D25" s="174"/>
      <c r="E25" s="175"/>
    </row>
    <row r="26" spans="2:5" ht="54.75" customHeight="1">
      <c r="B26" s="160" t="s">
        <v>362</v>
      </c>
      <c r="C26" s="178" t="s">
        <v>558</v>
      </c>
      <c r="D26" s="179"/>
      <c r="E26" s="180"/>
    </row>
    <row r="27" spans="2:5" ht="40.5" customHeight="1">
      <c r="B27" s="161"/>
      <c r="C27" s="181"/>
      <c r="D27" s="182"/>
      <c r="E27" s="183"/>
    </row>
    <row r="28" spans="2:5" ht="60" customHeight="1">
      <c r="B28" s="161"/>
      <c r="C28" s="181"/>
      <c r="D28" s="182"/>
      <c r="E28" s="183"/>
    </row>
    <row r="29" spans="2:5" ht="44.25" customHeight="1">
      <c r="B29" s="161"/>
      <c r="C29" s="181"/>
      <c r="D29" s="182"/>
      <c r="E29" s="183"/>
    </row>
    <row r="30" spans="2:5" ht="12.75" customHeight="1">
      <c r="B30" s="161"/>
      <c r="C30" s="181"/>
      <c r="D30" s="182"/>
      <c r="E30" s="183"/>
    </row>
    <row r="31" spans="2:5" ht="81" customHeight="1" thickBot="1">
      <c r="B31" s="162"/>
      <c r="C31" s="184"/>
      <c r="D31" s="185"/>
      <c r="E31" s="186"/>
    </row>
    <row r="32" spans="2:5" ht="20.25" customHeight="1">
      <c r="B32" s="160" t="s">
        <v>363</v>
      </c>
      <c r="C32" s="147">
        <v>19510646</v>
      </c>
      <c r="D32" s="148"/>
      <c r="E32" s="149"/>
    </row>
    <row r="33" spans="2:5" ht="30.75" customHeight="1" thickBot="1">
      <c r="B33" s="162"/>
      <c r="C33" s="150"/>
      <c r="D33" s="151"/>
      <c r="E33" s="152"/>
    </row>
    <row r="34" spans="2:5" ht="12.75" customHeight="1">
      <c r="B34" s="160" t="s">
        <v>364</v>
      </c>
      <c r="C34" s="147">
        <v>19510646</v>
      </c>
      <c r="D34" s="148"/>
      <c r="E34" s="149"/>
    </row>
    <row r="35" spans="2:5" ht="39.75" customHeight="1" thickBot="1">
      <c r="B35" s="162"/>
      <c r="C35" s="150"/>
      <c r="D35" s="151"/>
      <c r="E35" s="152"/>
    </row>
    <row r="36" spans="2:5" ht="12.75" customHeight="1">
      <c r="B36" s="160" t="s">
        <v>365</v>
      </c>
      <c r="C36" s="147"/>
      <c r="D36" s="148"/>
      <c r="E36" s="149"/>
    </row>
    <row r="37" spans="2:5" ht="12.75" customHeight="1">
      <c r="B37" s="161"/>
      <c r="C37" s="163"/>
      <c r="D37" s="164"/>
      <c r="E37" s="165"/>
    </row>
    <row r="38" spans="2:5" ht="28.5" customHeight="1" thickBot="1">
      <c r="B38" s="162"/>
      <c r="C38" s="150"/>
      <c r="D38" s="151"/>
      <c r="E38" s="152"/>
    </row>
    <row r="39" spans="2:5" ht="12.75" customHeight="1">
      <c r="B39" s="157" t="s">
        <v>366</v>
      </c>
      <c r="C39" s="147"/>
      <c r="D39" s="148"/>
      <c r="E39" s="149"/>
    </row>
    <row r="40" spans="2:5" ht="39" customHeight="1" thickBot="1">
      <c r="B40" s="159"/>
      <c r="C40" s="150"/>
      <c r="D40" s="151"/>
      <c r="E40" s="152"/>
    </row>
    <row r="41" spans="2:5" ht="12.75" customHeight="1">
      <c r="B41" s="160" t="s">
        <v>367</v>
      </c>
      <c r="C41" s="147">
        <v>4695975.91</v>
      </c>
      <c r="D41" s="148"/>
      <c r="E41" s="149"/>
    </row>
    <row r="42" spans="2:5" ht="39" customHeight="1" thickBot="1">
      <c r="B42" s="162"/>
      <c r="C42" s="150"/>
      <c r="D42" s="151"/>
      <c r="E42" s="152"/>
    </row>
    <row r="43" spans="2:5" ht="12.75" customHeight="1">
      <c r="B43" s="160" t="s">
        <v>368</v>
      </c>
      <c r="C43" s="147">
        <v>3226108.58</v>
      </c>
      <c r="D43" s="148"/>
      <c r="E43" s="149"/>
    </row>
    <row r="44" spans="2:5" ht="24" customHeight="1" thickBot="1">
      <c r="B44" s="162"/>
      <c r="C44" s="150"/>
      <c r="D44" s="151"/>
      <c r="E44" s="152"/>
    </row>
    <row r="45" spans="2:3" ht="16.5">
      <c r="B45" s="30"/>
      <c r="C45" s="28"/>
    </row>
    <row r="46" spans="2:5" ht="16.5">
      <c r="B46" s="156" t="s">
        <v>369</v>
      </c>
      <c r="C46" s="156"/>
      <c r="D46" s="156"/>
      <c r="E46" s="156"/>
    </row>
    <row r="47" spans="2:3" ht="17.25" thickBot="1">
      <c r="B47" s="30"/>
      <c r="C47" s="28"/>
    </row>
    <row r="48" spans="2:5" ht="17.25" customHeight="1">
      <c r="B48" s="160" t="s">
        <v>370</v>
      </c>
      <c r="C48" s="166" t="s">
        <v>482</v>
      </c>
      <c r="D48" s="167"/>
      <c r="E48" s="168"/>
    </row>
    <row r="49" spans="2:5" ht="13.5" thickBot="1">
      <c r="B49" s="162"/>
      <c r="C49" s="169"/>
      <c r="D49" s="170"/>
      <c r="E49" s="171"/>
    </row>
    <row r="50" spans="2:5" ht="17.25" thickBot="1">
      <c r="B50" s="33" t="s">
        <v>371</v>
      </c>
      <c r="C50" s="141">
        <f>'Таблица  1'!C5</f>
        <v>8071444.13</v>
      </c>
      <c r="D50" s="142"/>
      <c r="E50" s="143"/>
    </row>
    <row r="51" spans="2:5" ht="17.25" thickBot="1">
      <c r="B51" s="33" t="s">
        <v>372</v>
      </c>
      <c r="C51" s="141"/>
      <c r="D51" s="142"/>
      <c r="E51" s="143"/>
    </row>
    <row r="52" spans="2:5" ht="33.75" thickBot="1">
      <c r="B52" s="33" t="s">
        <v>373</v>
      </c>
      <c r="C52" s="141">
        <f>'Таблица  1'!C7</f>
        <v>19510646</v>
      </c>
      <c r="D52" s="142"/>
      <c r="E52" s="143"/>
    </row>
    <row r="53" spans="2:5" ht="17.25" thickBot="1">
      <c r="B53" s="33" t="s">
        <v>374</v>
      </c>
      <c r="C53" s="141"/>
      <c r="D53" s="142"/>
      <c r="E53" s="143"/>
    </row>
    <row r="54" spans="2:5" ht="33.75" thickBot="1">
      <c r="B54" s="33" t="s">
        <v>375</v>
      </c>
      <c r="C54" s="141">
        <f>'Таблица  1'!C8</f>
        <v>6272051.12</v>
      </c>
      <c r="D54" s="142"/>
      <c r="E54" s="143"/>
    </row>
    <row r="55" spans="2:5" ht="33.75" thickBot="1">
      <c r="B55" s="33" t="s">
        <v>376</v>
      </c>
      <c r="C55" s="141">
        <f>'Таблица  1'!C9</f>
        <v>4695975.91</v>
      </c>
      <c r="D55" s="142"/>
      <c r="E55" s="143"/>
    </row>
    <row r="56" spans="2:5" ht="17.25" thickBot="1">
      <c r="B56" s="33" t="s">
        <v>374</v>
      </c>
      <c r="C56" s="141"/>
      <c r="D56" s="142"/>
      <c r="E56" s="143"/>
    </row>
    <row r="57" spans="2:5" ht="33.75" thickBot="1">
      <c r="B57" s="33" t="s">
        <v>377</v>
      </c>
      <c r="C57" s="141">
        <f>'Таблица  1'!C10</f>
        <v>193361.94</v>
      </c>
      <c r="D57" s="142"/>
      <c r="E57" s="143"/>
    </row>
    <row r="58" spans="2:5" ht="17.25" thickBot="1">
      <c r="B58" s="33" t="s">
        <v>378</v>
      </c>
      <c r="C58" s="141">
        <f>'Таблица  1'!C11</f>
        <v>34858.08</v>
      </c>
      <c r="D58" s="142"/>
      <c r="E58" s="143"/>
    </row>
    <row r="59" spans="2:5" ht="17.25" thickBot="1">
      <c r="B59" s="33" t="s">
        <v>372</v>
      </c>
      <c r="C59" s="141"/>
      <c r="D59" s="142"/>
      <c r="E59" s="143"/>
    </row>
    <row r="60" spans="2:5" ht="17.25" thickBot="1">
      <c r="B60" s="33" t="s">
        <v>379</v>
      </c>
      <c r="C60" s="141">
        <f>'Таблица  1'!C13</f>
        <v>26760.5</v>
      </c>
      <c r="D60" s="142"/>
      <c r="E60" s="143"/>
    </row>
    <row r="61" spans="2:5" ht="17.25" thickBot="1">
      <c r="B61" s="33" t="s">
        <v>380</v>
      </c>
      <c r="C61" s="141">
        <f>'Таблица  1'!C14</f>
        <v>8097.58</v>
      </c>
      <c r="D61" s="142"/>
      <c r="E61" s="143"/>
    </row>
    <row r="62" spans="2:5" ht="17.25" thickBot="1">
      <c r="B62" s="33" t="s">
        <v>381</v>
      </c>
      <c r="C62" s="141">
        <f>'Таблица  1'!C15</f>
        <v>0</v>
      </c>
      <c r="D62" s="142"/>
      <c r="E62" s="143"/>
    </row>
    <row r="63" spans="2:5" ht="17.25" thickBot="1">
      <c r="B63" s="33" t="s">
        <v>372</v>
      </c>
      <c r="C63" s="141"/>
      <c r="D63" s="142"/>
      <c r="E63" s="143"/>
    </row>
    <row r="64" spans="2:5" ht="17.25" thickBot="1">
      <c r="B64" s="33" t="s">
        <v>382</v>
      </c>
      <c r="C64" s="141">
        <f>'Таблица  1'!C17</f>
        <v>0</v>
      </c>
      <c r="D64" s="142"/>
      <c r="E64" s="143"/>
    </row>
    <row r="65" spans="2:3" ht="16.5">
      <c r="B65" s="30"/>
      <c r="C65" s="28"/>
    </row>
    <row r="66" spans="2:5" ht="16.5">
      <c r="B66" s="156" t="s">
        <v>383</v>
      </c>
      <c r="C66" s="156"/>
      <c r="D66" s="156"/>
      <c r="E66" s="15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4" t="s">
        <v>482</v>
      </c>
      <c r="D68" s="145"/>
      <c r="E68" s="146"/>
    </row>
    <row r="69" spans="2:5" ht="15" customHeight="1" thickBot="1">
      <c r="B69" s="158"/>
      <c r="C69" s="153" t="s">
        <v>544</v>
      </c>
      <c r="D69" s="139" t="s">
        <v>484</v>
      </c>
      <c r="E69" s="140"/>
    </row>
    <row r="70" spans="2:5" ht="50.25" customHeight="1" thickBot="1">
      <c r="B70" s="159"/>
      <c r="C70" s="154"/>
      <c r="D70" s="120" t="s">
        <v>533</v>
      </c>
      <c r="E70" s="121" t="s">
        <v>545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33611030.760000005</v>
      </c>
      <c r="D72" s="116">
        <f>'Таблица  1'!D20</f>
        <v>34502100</v>
      </c>
      <c r="E72" s="116">
        <f>'Таблица  1'!E20</f>
        <v>35339705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32154101.76</v>
      </c>
      <c r="D74" s="81">
        <f>'Таблица  1'!D21</f>
        <v>33273595</v>
      </c>
      <c r="E74" s="81">
        <f>'Таблица  1'!E21</f>
        <v>34110815</v>
      </c>
    </row>
    <row r="75" spans="2:5" ht="17.25" thickBot="1">
      <c r="B75" s="33" t="s">
        <v>388</v>
      </c>
      <c r="C75" s="81">
        <f>'Таблица  1'!C22</f>
        <v>1248729</v>
      </c>
      <c r="D75" s="81">
        <f>'Таблица  1'!D22</f>
        <v>1131105</v>
      </c>
      <c r="E75" s="81">
        <f>'Таблица  1'!E22</f>
        <v>1131490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5">
        <f>'Таблица  1'!C25</f>
        <v>208200</v>
      </c>
      <c r="D77" s="125">
        <f>'Таблица  1'!D25</f>
        <v>97400</v>
      </c>
      <c r="E77" s="125">
        <f>'Таблица  1'!E25</f>
        <v>97400</v>
      </c>
    </row>
    <row r="78" spans="2:5" ht="33">
      <c r="B78" s="74" t="s">
        <v>391</v>
      </c>
      <c r="C78" s="134"/>
      <c r="D78" s="134"/>
      <c r="E78" s="134"/>
    </row>
    <row r="79" spans="2:5" ht="33.75" thickBot="1">
      <c r="B79" s="33" t="s">
        <v>536</v>
      </c>
      <c r="C79" s="135"/>
      <c r="D79" s="135"/>
      <c r="E79" s="13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33611030.760000005</v>
      </c>
      <c r="D81" s="116">
        <f>'Таблица  1'!D30</f>
        <v>34502100</v>
      </c>
      <c r="E81" s="116">
        <f>'Таблица  1'!E30</f>
        <v>35339705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25761550</v>
      </c>
      <c r="D83" s="81">
        <f>'Таблица  1'!D32</f>
        <v>26747400</v>
      </c>
      <c r="E83" s="81">
        <f>'Таблица  1'!E32</f>
        <v>27375100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76024</v>
      </c>
      <c r="D84" s="81">
        <f>'Таблица  1'!D33</f>
        <v>57230</v>
      </c>
      <c r="E84" s="81">
        <f>'Таблица  1'!E33</f>
        <v>59200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5" t="s">
        <v>419</v>
      </c>
      <c r="L85" s="155"/>
      <c r="M85" s="155"/>
    </row>
    <row r="86" spans="2:13" ht="17.25" thickBot="1">
      <c r="B86" s="33" t="s">
        <v>506</v>
      </c>
      <c r="C86" s="81">
        <f>'Таблица  1'!C35</f>
        <v>2747790</v>
      </c>
      <c r="D86" s="81">
        <f>'Таблица  1'!D35</f>
        <v>2896170</v>
      </c>
      <c r="E86" s="81">
        <f>'Таблица  1'!E35</f>
        <v>3040980</v>
      </c>
      <c r="H86" s="86">
        <f>C75-C116</f>
        <v>0</v>
      </c>
      <c r="I86" s="86">
        <f>D75-D116</f>
        <v>0</v>
      </c>
      <c r="J86" s="86">
        <f>E75-E116</f>
        <v>0</v>
      </c>
      <c r="K86" s="155"/>
      <c r="L86" s="155"/>
      <c r="M86" s="155"/>
    </row>
    <row r="87" spans="2:13" ht="16.5">
      <c r="B87" s="74" t="s">
        <v>460</v>
      </c>
      <c r="C87" s="125">
        <f>'Таблица  1'!C37</f>
        <v>0</v>
      </c>
      <c r="D87" s="125">
        <f>'Таблица  1'!D37</f>
        <v>0</v>
      </c>
      <c r="E87" s="12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5"/>
      <c r="L87" s="155"/>
      <c r="M87" s="155"/>
    </row>
    <row r="88" spans="2:13" ht="17.25" thickBot="1">
      <c r="B88" s="33" t="s">
        <v>396</v>
      </c>
      <c r="C88" s="126"/>
      <c r="D88" s="126"/>
      <c r="E88" s="126"/>
      <c r="H88" s="86">
        <f>C77-C133</f>
        <v>0</v>
      </c>
      <c r="I88" s="86">
        <f>D77-D133</f>
        <v>0</v>
      </c>
      <c r="J88" s="86">
        <f>E77-E133</f>
        <v>0</v>
      </c>
      <c r="K88" s="155"/>
      <c r="L88" s="155"/>
      <c r="M88" s="155"/>
    </row>
    <row r="89" spans="2:10" ht="17.25" thickBot="1">
      <c r="B89" s="33" t="s">
        <v>461</v>
      </c>
      <c r="C89" s="81">
        <f>'Таблица  1'!C36</f>
        <v>485848</v>
      </c>
      <c r="D89" s="81">
        <f>'Таблица  1'!D36</f>
        <v>460590</v>
      </c>
      <c r="E89" s="81">
        <f>'Таблица  1'!E36</f>
        <v>482370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403688.76</v>
      </c>
      <c r="D90" s="81">
        <f>'Таблица  1'!D43</f>
        <v>346950</v>
      </c>
      <c r="E90" s="81">
        <f>'Таблица  1'!E43</f>
        <v>346950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33611030.760000005</v>
      </c>
      <c r="I91" s="88">
        <f>D83+D84+D85+D86+D87+D89+D90+D91+D92+D93+D94+D95+D96+D97</f>
        <v>34502100</v>
      </c>
      <c r="J91" s="88">
        <f>E83+E84+E85+E86+E87+E89+E90+E91+E92+E93+E94+E95+E96+E97</f>
        <v>35339705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1488350</v>
      </c>
      <c r="D92" s="81">
        <f>'Таблица  1'!D38</f>
        <v>1398350</v>
      </c>
      <c r="E92" s="81">
        <f>'Таблица  1'!E38</f>
        <v>1435700</v>
      </c>
      <c r="H92" s="89">
        <f>C99+C116+C133+C151</f>
        <v>33611030.760000005</v>
      </c>
      <c r="I92" s="89">
        <f>D99+D116+D133+D151</f>
        <v>34502100</v>
      </c>
      <c r="J92" s="89">
        <f>E99+E116+E133+E151</f>
        <v>35339705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1288675</v>
      </c>
      <c r="D94" s="81">
        <f>'Таблица  1'!D40</f>
        <v>1236305</v>
      </c>
      <c r="E94" s="81">
        <f>'Таблица  1'!E40</f>
        <v>1240300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1356945</v>
      </c>
      <c r="D96" s="81">
        <f>'Таблица  1'!D46</f>
        <v>1356945</v>
      </c>
      <c r="E96" s="81">
        <f>'Таблица  1'!E46</f>
        <v>1356945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32154101.76</v>
      </c>
      <c r="D99" s="116">
        <f>'Таблица  1'!D51</f>
        <v>33273595</v>
      </c>
      <c r="E99" s="116">
        <f>'Таблица  1'!E51</f>
        <v>34110815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25761550</v>
      </c>
      <c r="D101" s="81">
        <f>'Таблица  1'!D52</f>
        <v>26747400</v>
      </c>
      <c r="E101" s="81">
        <f>'Таблица  1'!E52</f>
        <v>27375100</v>
      </c>
    </row>
    <row r="102" spans="2:5" ht="17.25" thickBot="1">
      <c r="B102" s="33" t="s">
        <v>470</v>
      </c>
      <c r="C102" s="81">
        <f>'Таблица  1'!C53</f>
        <v>40790</v>
      </c>
      <c r="D102" s="81">
        <f>'Таблица  1'!D53</f>
        <v>42830</v>
      </c>
      <c r="E102" s="81">
        <f>'Таблица  1'!E53</f>
        <v>44800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2747790</v>
      </c>
      <c r="D104" s="81">
        <f>'Таблица  1'!D55</f>
        <v>2896170</v>
      </c>
      <c r="E104" s="81">
        <f>'Таблица  1'!E55</f>
        <v>3040980</v>
      </c>
    </row>
    <row r="105" spans="2:5" ht="16.5">
      <c r="B105" s="74" t="s">
        <v>472</v>
      </c>
      <c r="C105" s="125">
        <f>'Таблица  1'!C57</f>
        <v>0</v>
      </c>
      <c r="D105" s="125">
        <f>'Таблица  1'!D57</f>
        <v>0</v>
      </c>
      <c r="E105" s="125">
        <f>'Таблица  1'!E57</f>
        <v>0</v>
      </c>
    </row>
    <row r="106" spans="2:5" ht="17.25" thickBot="1">
      <c r="B106" s="33" t="s">
        <v>396</v>
      </c>
      <c r="C106" s="126"/>
      <c r="D106" s="126"/>
      <c r="E106" s="126"/>
    </row>
    <row r="107" spans="2:5" ht="17.25" thickBot="1">
      <c r="B107" s="33" t="s">
        <v>473</v>
      </c>
      <c r="C107" s="81">
        <f>'Таблица  1'!C56</f>
        <v>438358</v>
      </c>
      <c r="D107" s="81">
        <f>'Таблица  1'!D56</f>
        <v>435590</v>
      </c>
      <c r="E107" s="81">
        <f>'Таблица  1'!E56</f>
        <v>457370</v>
      </c>
    </row>
    <row r="108" spans="2:5" ht="17.25" thickBot="1">
      <c r="B108" s="33" t="s">
        <v>474</v>
      </c>
      <c r="C108" s="81">
        <f>'Таблица  1'!C63</f>
        <v>339388.76</v>
      </c>
      <c r="D108" s="81">
        <f>'Таблица  1'!D63</f>
        <v>321950</v>
      </c>
      <c r="E108" s="81">
        <f>'Таблица  1'!E63</f>
        <v>321950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1398350</v>
      </c>
      <c r="D110" s="81">
        <f>'Таблица  1'!D58</f>
        <v>1398350</v>
      </c>
      <c r="E110" s="81">
        <f>'Таблица  1'!E58</f>
        <v>1435700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68770</v>
      </c>
      <c r="D112" s="81">
        <f>'Таблица  1'!D60</f>
        <v>72200</v>
      </c>
      <c r="E112" s="81">
        <f>'Таблица  1'!E60</f>
        <v>75810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1356945</v>
      </c>
      <c r="D114" s="81">
        <f>'Таблица  1'!D66</f>
        <v>1356945</v>
      </c>
      <c r="E114" s="81">
        <f>'Таблица  1'!E66</f>
        <v>1356945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1248729</v>
      </c>
      <c r="D116" s="116">
        <f>'Таблица  1'!D71</f>
        <v>1131105</v>
      </c>
      <c r="E116" s="116">
        <f>'Таблица  1'!E71</f>
        <v>1131490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20834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25">
        <f>'Таблица  1'!C77</f>
        <v>0</v>
      </c>
      <c r="D122" s="125">
        <f>'Таблица  1'!D77</f>
        <v>0</v>
      </c>
      <c r="E122" s="125">
        <f>'Таблица  1'!E77</f>
        <v>0</v>
      </c>
    </row>
    <row r="123" spans="2:5" ht="17.25" thickBot="1">
      <c r="B123" s="33" t="s">
        <v>396</v>
      </c>
      <c r="C123" s="126"/>
      <c r="D123" s="126"/>
      <c r="E123" s="126"/>
    </row>
    <row r="124" spans="2:5" ht="17.25" thickBot="1">
      <c r="B124" s="33" t="s">
        <v>473</v>
      </c>
      <c r="C124" s="81">
        <f>'Таблица  1'!C76</f>
        <v>7490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39300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50000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1131105</v>
      </c>
      <c r="D129" s="81">
        <f>'Таблица  1'!D80</f>
        <v>1131105</v>
      </c>
      <c r="E129" s="81">
        <f>'Таблица  1'!E80</f>
        <v>1131490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30">
        <f>'Таблица  1'!C91</f>
        <v>208200</v>
      </c>
      <c r="D133" s="130">
        <f>'Таблица  1'!D91</f>
        <v>97400</v>
      </c>
      <c r="E133" s="130">
        <f>'Таблица  1'!E91</f>
        <v>97400</v>
      </c>
    </row>
    <row r="134" spans="2:5" ht="18" thickBot="1">
      <c r="B134" s="115" t="s">
        <v>426</v>
      </c>
      <c r="C134" s="131"/>
      <c r="D134" s="131"/>
      <c r="E134" s="131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14400</v>
      </c>
      <c r="D137" s="81">
        <f>'Таблица  1'!D93</f>
        <v>14400</v>
      </c>
      <c r="E137" s="81">
        <f>'Таблица  1'!E93</f>
        <v>14400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472</v>
      </c>
      <c r="C140" s="125">
        <f>'Таблица  1'!C97</f>
        <v>0</v>
      </c>
      <c r="D140" s="125">
        <f>'Таблица  1'!D97</f>
        <v>0</v>
      </c>
      <c r="E140" s="125">
        <f>'Таблица  1'!E97</f>
        <v>0</v>
      </c>
    </row>
    <row r="141" spans="2:5" ht="17.25" thickBot="1">
      <c r="B141" s="33" t="s">
        <v>396</v>
      </c>
      <c r="C141" s="126"/>
      <c r="D141" s="126"/>
      <c r="E141" s="126"/>
    </row>
    <row r="142" spans="2:5" ht="17.25" thickBot="1">
      <c r="B142" s="33" t="s">
        <v>473</v>
      </c>
      <c r="C142" s="81">
        <f>'Таблица  1'!C96</f>
        <v>40000</v>
      </c>
      <c r="D142" s="81">
        <f>'Таблица  1'!D96</f>
        <v>25000</v>
      </c>
      <c r="E142" s="81">
        <f>'Таблица  1'!E96</f>
        <v>25000</v>
      </c>
    </row>
    <row r="143" spans="2:5" ht="17.25" thickBot="1">
      <c r="B143" s="33" t="s">
        <v>474</v>
      </c>
      <c r="C143" s="81">
        <f>'Таблица  1'!C103</f>
        <v>25000</v>
      </c>
      <c r="D143" s="81">
        <f>'Таблица  1'!D103</f>
        <v>25000</v>
      </c>
      <c r="E143" s="81">
        <f>'Таблица  1'!E103</f>
        <v>25000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40000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88800</v>
      </c>
      <c r="D147" s="81">
        <f>'Таблица  1'!D100</f>
        <v>33000</v>
      </c>
      <c r="E147" s="81">
        <f>'Таблица  1'!E100</f>
        <v>33000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32" t="s">
        <v>454</v>
      </c>
      <c r="C151" s="127">
        <f>'Таблица  1'!C111</f>
        <v>0</v>
      </c>
      <c r="D151" s="127">
        <f>'Таблица  1'!D111</f>
        <v>0</v>
      </c>
      <c r="E151" s="127">
        <f>'Таблица  1'!E111</f>
        <v>0</v>
      </c>
    </row>
    <row r="152" spans="2:5" ht="12.75" customHeight="1">
      <c r="B152" s="133"/>
      <c r="C152" s="128"/>
      <c r="D152" s="128"/>
      <c r="E152" s="128"/>
    </row>
    <row r="153" spans="2:5" ht="3" customHeight="1" thickBot="1">
      <c r="B153" s="111"/>
      <c r="C153" s="129"/>
      <c r="D153" s="129"/>
      <c r="E153" s="129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25">
        <f>'Таблица  1'!C117</f>
        <v>0</v>
      </c>
      <c r="D159" s="125">
        <f>'Таблица  1'!D117</f>
        <v>0</v>
      </c>
      <c r="E159" s="125">
        <f>'Таблица  1'!E117</f>
        <v>0</v>
      </c>
    </row>
    <row r="160" spans="2:5" ht="17.25" thickBot="1">
      <c r="B160" s="33" t="s">
        <v>396</v>
      </c>
      <c r="C160" s="126"/>
      <c r="D160" s="126"/>
      <c r="E160" s="12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119" t="s">
        <v>560</v>
      </c>
    </row>
    <row r="174" spans="2:3" ht="13.5" customHeight="1">
      <c r="B174" s="38" t="s">
        <v>404</v>
      </c>
      <c r="C174" s="37"/>
    </row>
    <row r="175" spans="2:3" ht="15">
      <c r="B175" s="39" t="s">
        <v>559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119" t="s">
        <v>561</v>
      </c>
    </row>
    <row r="179" spans="2:3" ht="15">
      <c r="B179" s="38" t="s">
        <v>404</v>
      </c>
      <c r="C179" s="37"/>
    </row>
    <row r="180" spans="2:3" ht="12.75">
      <c r="B180" s="39" t="s">
        <v>559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Ж.А.Соловьева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34:B35"/>
    <mergeCell ref="C34:E35"/>
    <mergeCell ref="B9:E9"/>
    <mergeCell ref="B10:E10"/>
    <mergeCell ref="B11:C11"/>
    <mergeCell ref="C32:E33"/>
    <mergeCell ref="C26:E31"/>
    <mergeCell ref="B22:C22"/>
    <mergeCell ref="C15:E15"/>
    <mergeCell ref="C16:E16"/>
    <mergeCell ref="C17:E17"/>
    <mergeCell ref="C18:E18"/>
    <mergeCell ref="D2:E2"/>
    <mergeCell ref="D3:E3"/>
    <mergeCell ref="B26:B31"/>
    <mergeCell ref="B32:B33"/>
    <mergeCell ref="C20:E20"/>
    <mergeCell ref="C21:E21"/>
    <mergeCell ref="B23:E23"/>
    <mergeCell ref="C25:E25"/>
    <mergeCell ref="B36:B38"/>
    <mergeCell ref="C36:E38"/>
    <mergeCell ref="C52:E52"/>
    <mergeCell ref="B43:B44"/>
    <mergeCell ref="B48:B49"/>
    <mergeCell ref="B46:E46"/>
    <mergeCell ref="C48:E49"/>
    <mergeCell ref="B39:B40"/>
    <mergeCell ref="B41:B42"/>
    <mergeCell ref="C39:E40"/>
    <mergeCell ref="C59:E59"/>
    <mergeCell ref="C56:E56"/>
    <mergeCell ref="C51:E51"/>
    <mergeCell ref="C57:E57"/>
    <mergeCell ref="C53:E53"/>
    <mergeCell ref="C58:E58"/>
    <mergeCell ref="C55:E55"/>
    <mergeCell ref="E151:E153"/>
    <mergeCell ref="E87:E88"/>
    <mergeCell ref="D140:D141"/>
    <mergeCell ref="D122:D123"/>
    <mergeCell ref="E122:E123"/>
    <mergeCell ref="E140:E141"/>
    <mergeCell ref="E77:E79"/>
    <mergeCell ref="C64:E64"/>
    <mergeCell ref="C105:C106"/>
    <mergeCell ref="C62:E62"/>
    <mergeCell ref="C69:C70"/>
    <mergeCell ref="K85:M88"/>
    <mergeCell ref="B66:E66"/>
    <mergeCell ref="B68:B70"/>
    <mergeCell ref="C19:E19"/>
    <mergeCell ref="D69:E69"/>
    <mergeCell ref="C63:E63"/>
    <mergeCell ref="C68:E68"/>
    <mergeCell ref="C50:E50"/>
    <mergeCell ref="C54:E54"/>
    <mergeCell ref="C60:E60"/>
    <mergeCell ref="C61:E61"/>
    <mergeCell ref="C43:E44"/>
    <mergeCell ref="C41:E42"/>
    <mergeCell ref="B151:B152"/>
    <mergeCell ref="C133:C134"/>
    <mergeCell ref="C77:C79"/>
    <mergeCell ref="D77:D79"/>
    <mergeCell ref="D105:D106"/>
    <mergeCell ref="D133:D134"/>
    <mergeCell ref="D151:D153"/>
    <mergeCell ref="C159:C160"/>
    <mergeCell ref="D159:D160"/>
    <mergeCell ref="E159:E160"/>
    <mergeCell ref="C87:C88"/>
    <mergeCell ref="D87:D88"/>
    <mergeCell ref="C122:C123"/>
    <mergeCell ref="C140:C141"/>
    <mergeCell ref="C151:C153"/>
    <mergeCell ref="E133:E134"/>
    <mergeCell ref="E105:E106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76" t="s">
        <v>347</v>
      </c>
      <c r="C9" s="176"/>
      <c r="D9" s="176"/>
      <c r="E9" s="176"/>
    </row>
    <row r="10" spans="1:5" ht="16.5">
      <c r="A10" s="40"/>
      <c r="B10" s="176" t="s">
        <v>455</v>
      </c>
      <c r="C10" s="176"/>
      <c r="D10" s="176"/>
      <c r="E10" s="176"/>
    </row>
    <row r="11" spans="1:3" ht="16.5">
      <c r="A11" s="40"/>
      <c r="B11" s="176"/>
      <c r="C11" s="198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6"/>
      <c r="D15" s="137"/>
      <c r="E15" s="138"/>
    </row>
    <row r="16" spans="2:5" ht="33.75" customHeight="1" thickBot="1">
      <c r="B16" s="33" t="s">
        <v>350</v>
      </c>
      <c r="C16" s="136" t="s">
        <v>351</v>
      </c>
      <c r="D16" s="137"/>
      <c r="E16" s="138"/>
    </row>
    <row r="17" spans="2:5" ht="37.5" customHeight="1" thickBot="1">
      <c r="B17" s="33" t="s">
        <v>352</v>
      </c>
      <c r="C17" s="136"/>
      <c r="D17" s="137"/>
      <c r="E17" s="138"/>
    </row>
    <row r="18" spans="2:5" ht="17.25" customHeight="1" thickBot="1">
      <c r="B18" s="33" t="s">
        <v>353</v>
      </c>
      <c r="C18" s="136" t="s">
        <v>354</v>
      </c>
      <c r="D18" s="137"/>
      <c r="E18" s="138"/>
    </row>
    <row r="19" spans="2:5" ht="17.25" thickBot="1">
      <c r="B19" s="33" t="s">
        <v>355</v>
      </c>
      <c r="C19" s="136" t="s">
        <v>356</v>
      </c>
      <c r="D19" s="137"/>
      <c r="E19" s="138"/>
    </row>
    <row r="20" spans="2:5" ht="33.75" thickBot="1">
      <c r="B20" s="33" t="s">
        <v>357</v>
      </c>
      <c r="C20" s="136" t="s">
        <v>358</v>
      </c>
      <c r="D20" s="137"/>
      <c r="E20" s="138"/>
    </row>
    <row r="21" spans="2:5" ht="33.75" customHeight="1" thickBot="1">
      <c r="B21" s="33" t="s">
        <v>359</v>
      </c>
      <c r="C21" s="136" t="s">
        <v>456</v>
      </c>
      <c r="D21" s="137"/>
      <c r="E21" s="138"/>
    </row>
    <row r="22" spans="2:3" ht="16.5">
      <c r="B22" s="187"/>
      <c r="C22" s="188"/>
    </row>
    <row r="23" spans="2:5" ht="16.5">
      <c r="B23" s="156" t="s">
        <v>360</v>
      </c>
      <c r="C23" s="156"/>
      <c r="D23" s="156"/>
      <c r="E23" s="15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6"/>
      <c r="D25" s="137"/>
      <c r="E25" s="138"/>
    </row>
    <row r="26" spans="2:5" ht="16.5" customHeight="1">
      <c r="B26" s="160" t="s">
        <v>362</v>
      </c>
      <c r="C26" s="192"/>
      <c r="D26" s="193"/>
      <c r="E26" s="194"/>
    </row>
    <row r="27" spans="2:5" ht="16.5">
      <c r="B27" s="161"/>
      <c r="C27" s="189"/>
      <c r="D27" s="190"/>
      <c r="E27" s="191"/>
    </row>
    <row r="28" spans="2:5" ht="16.5">
      <c r="B28" s="161"/>
      <c r="C28" s="189"/>
      <c r="D28" s="190"/>
      <c r="E28" s="191"/>
    </row>
    <row r="29" spans="2:5" ht="16.5">
      <c r="B29" s="161"/>
      <c r="C29" s="189"/>
      <c r="D29" s="190"/>
      <c r="E29" s="191"/>
    </row>
    <row r="30" spans="2:5" ht="16.5">
      <c r="B30" s="161"/>
      <c r="C30" s="189"/>
      <c r="D30" s="190"/>
      <c r="E30" s="191"/>
    </row>
    <row r="31" spans="2:5" ht="17.25" thickBot="1">
      <c r="B31" s="162"/>
      <c r="C31" s="195"/>
      <c r="D31" s="196"/>
      <c r="E31" s="197"/>
    </row>
    <row r="32" spans="2:5" ht="20.25" customHeight="1">
      <c r="B32" s="160" t="s">
        <v>363</v>
      </c>
      <c r="C32" s="166">
        <v>0</v>
      </c>
      <c r="D32" s="167"/>
      <c r="E32" s="168"/>
    </row>
    <row r="33" spans="2:5" ht="30.75" customHeight="1" thickBot="1">
      <c r="B33" s="162"/>
      <c r="C33" s="169"/>
      <c r="D33" s="170"/>
      <c r="E33" s="171"/>
    </row>
    <row r="34" spans="2:5" ht="12.75" customHeight="1">
      <c r="B34" s="160" t="s">
        <v>364</v>
      </c>
      <c r="C34" s="166">
        <v>0</v>
      </c>
      <c r="D34" s="167"/>
      <c r="E34" s="168"/>
    </row>
    <row r="35" spans="2:5" ht="39.75" customHeight="1" thickBot="1">
      <c r="B35" s="162"/>
      <c r="C35" s="169"/>
      <c r="D35" s="170"/>
      <c r="E35" s="171"/>
    </row>
    <row r="36" spans="2:5" ht="12.75" customHeight="1">
      <c r="B36" s="160" t="s">
        <v>365</v>
      </c>
      <c r="C36" s="147">
        <v>0</v>
      </c>
      <c r="D36" s="148"/>
      <c r="E36" s="149"/>
    </row>
    <row r="37" spans="2:5" ht="12.75" customHeight="1">
      <c r="B37" s="161"/>
      <c r="C37" s="163"/>
      <c r="D37" s="164"/>
      <c r="E37" s="165"/>
    </row>
    <row r="38" spans="2:5" ht="28.5" customHeight="1" thickBot="1">
      <c r="B38" s="162"/>
      <c r="C38" s="150"/>
      <c r="D38" s="151"/>
      <c r="E38" s="152"/>
    </row>
    <row r="39" spans="2:5" ht="12.75" customHeight="1">
      <c r="B39" s="157" t="s">
        <v>366</v>
      </c>
      <c r="C39" s="166">
        <v>0</v>
      </c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60" t="s">
        <v>367</v>
      </c>
      <c r="C41" s="166">
        <v>0</v>
      </c>
      <c r="D41" s="167"/>
      <c r="E41" s="168"/>
    </row>
    <row r="42" spans="2:5" ht="39" customHeight="1" thickBot="1">
      <c r="B42" s="162"/>
      <c r="C42" s="169"/>
      <c r="D42" s="170"/>
      <c r="E42" s="171"/>
    </row>
    <row r="43" spans="2:5" ht="12.75" customHeight="1">
      <c r="B43" s="160" t="s">
        <v>368</v>
      </c>
      <c r="C43" s="166">
        <v>0</v>
      </c>
      <c r="D43" s="167"/>
      <c r="E43" s="168"/>
    </row>
    <row r="44" spans="2:5" ht="24" customHeight="1" thickBot="1">
      <c r="B44" s="162"/>
      <c r="C44" s="169"/>
      <c r="D44" s="170"/>
      <c r="E44" s="171"/>
    </row>
    <row r="45" spans="2:3" ht="16.5">
      <c r="B45" s="30"/>
      <c r="C45" s="28"/>
    </row>
    <row r="46" spans="2:5" ht="16.5">
      <c r="B46" s="156" t="s">
        <v>369</v>
      </c>
      <c r="C46" s="156"/>
      <c r="D46" s="156"/>
      <c r="E46" s="156"/>
    </row>
    <row r="47" spans="2:3" ht="17.25" thickBot="1">
      <c r="B47" s="30"/>
      <c r="C47" s="28"/>
    </row>
    <row r="48" spans="2:5" ht="17.25" customHeight="1">
      <c r="B48" s="160" t="s">
        <v>370</v>
      </c>
      <c r="C48" s="166" t="s">
        <v>482</v>
      </c>
      <c r="D48" s="167"/>
      <c r="E48" s="168"/>
    </row>
    <row r="49" spans="2:5" ht="13.5" customHeight="1" thickBot="1">
      <c r="B49" s="162"/>
      <c r="C49" s="169"/>
      <c r="D49" s="170"/>
      <c r="E49" s="171"/>
    </row>
    <row r="50" spans="2:5" ht="17.25" thickBot="1">
      <c r="B50" s="33" t="s">
        <v>371</v>
      </c>
      <c r="C50" s="141">
        <f>'Таблица  1'!C5</f>
        <v>8071444.13</v>
      </c>
      <c r="D50" s="142"/>
      <c r="E50" s="143"/>
    </row>
    <row r="51" spans="2:5" ht="17.25" thickBot="1">
      <c r="B51" s="33" t="s">
        <v>372</v>
      </c>
      <c r="C51" s="141"/>
      <c r="D51" s="142"/>
      <c r="E51" s="143"/>
    </row>
    <row r="52" spans="2:5" ht="33.75" thickBot="1">
      <c r="B52" s="33" t="s">
        <v>373</v>
      </c>
      <c r="C52" s="141">
        <f>'Таблица  1'!C7</f>
        <v>19510646</v>
      </c>
      <c r="D52" s="142"/>
      <c r="E52" s="143"/>
    </row>
    <row r="53" spans="2:5" ht="17.25" thickBot="1">
      <c r="B53" s="33" t="s">
        <v>374</v>
      </c>
      <c r="C53" s="141"/>
      <c r="D53" s="142"/>
      <c r="E53" s="143"/>
    </row>
    <row r="54" spans="2:5" ht="17.25" thickBot="1">
      <c r="B54" s="33" t="s">
        <v>375</v>
      </c>
      <c r="C54" s="141">
        <f>'Таблица  1'!C8</f>
        <v>6272051.12</v>
      </c>
      <c r="D54" s="142"/>
      <c r="E54" s="143"/>
    </row>
    <row r="55" spans="2:5" ht="33.75" thickBot="1">
      <c r="B55" s="33" t="s">
        <v>376</v>
      </c>
      <c r="C55" s="141">
        <f>'Таблица  1'!C9</f>
        <v>4695975.91</v>
      </c>
      <c r="D55" s="142"/>
      <c r="E55" s="143"/>
    </row>
    <row r="56" spans="2:5" ht="17.25" thickBot="1">
      <c r="B56" s="33" t="s">
        <v>374</v>
      </c>
      <c r="C56" s="141"/>
      <c r="D56" s="142"/>
      <c r="E56" s="143"/>
    </row>
    <row r="57" spans="2:5" ht="33.75" thickBot="1">
      <c r="B57" s="33" t="s">
        <v>377</v>
      </c>
      <c r="C57" s="141">
        <f>'Таблица  1'!C10</f>
        <v>193361.94</v>
      </c>
      <c r="D57" s="142"/>
      <c r="E57" s="143"/>
    </row>
    <row r="58" spans="2:5" ht="17.25" thickBot="1">
      <c r="B58" s="33" t="s">
        <v>378</v>
      </c>
      <c r="C58" s="141">
        <f>'Таблица  1'!C11</f>
        <v>34858.08</v>
      </c>
      <c r="D58" s="142"/>
      <c r="E58" s="143"/>
    </row>
    <row r="59" spans="2:5" ht="17.25" thickBot="1">
      <c r="B59" s="33" t="s">
        <v>372</v>
      </c>
      <c r="C59" s="141"/>
      <c r="D59" s="142"/>
      <c r="E59" s="143"/>
    </row>
    <row r="60" spans="2:5" ht="17.25" thickBot="1">
      <c r="B60" s="33" t="s">
        <v>379</v>
      </c>
      <c r="C60" s="141">
        <f>'Таблица  1'!C13</f>
        <v>26760.5</v>
      </c>
      <c r="D60" s="142"/>
      <c r="E60" s="143"/>
    </row>
    <row r="61" spans="2:5" ht="17.25" thickBot="1">
      <c r="B61" s="33" t="s">
        <v>380</v>
      </c>
      <c r="C61" s="141">
        <f>'Таблица  1'!C14</f>
        <v>8097.58</v>
      </c>
      <c r="D61" s="142"/>
      <c r="E61" s="143"/>
    </row>
    <row r="62" spans="2:5" ht="17.25" thickBot="1">
      <c r="B62" s="33" t="s">
        <v>381</v>
      </c>
      <c r="C62" s="141">
        <f>'Таблица  1'!C15</f>
        <v>0</v>
      </c>
      <c r="D62" s="142"/>
      <c r="E62" s="143"/>
    </row>
    <row r="63" spans="2:5" ht="17.25" thickBot="1">
      <c r="B63" s="33" t="s">
        <v>372</v>
      </c>
      <c r="C63" s="141"/>
      <c r="D63" s="142"/>
      <c r="E63" s="143"/>
    </row>
    <row r="64" spans="2:5" ht="17.25" thickBot="1">
      <c r="B64" s="33" t="s">
        <v>382</v>
      </c>
      <c r="C64" s="141">
        <f>'Таблица  1'!C17</f>
        <v>0</v>
      </c>
      <c r="D64" s="142"/>
      <c r="E64" s="143"/>
    </row>
    <row r="65" spans="2:3" ht="16.5">
      <c r="B65" s="30"/>
      <c r="C65" s="28"/>
    </row>
    <row r="66" spans="2:5" ht="16.5">
      <c r="B66" s="156" t="s">
        <v>383</v>
      </c>
      <c r="C66" s="156"/>
      <c r="D66" s="156"/>
      <c r="E66" s="15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4" t="s">
        <v>482</v>
      </c>
      <c r="D68" s="145"/>
      <c r="E68" s="146"/>
    </row>
    <row r="69" spans="2:5" ht="15" customHeight="1" thickBot="1">
      <c r="B69" s="158"/>
      <c r="C69" s="153" t="s">
        <v>483</v>
      </c>
      <c r="D69" s="139" t="s">
        <v>484</v>
      </c>
      <c r="E69" s="140"/>
    </row>
    <row r="70" spans="2:5" ht="18.75" customHeight="1" thickBot="1">
      <c r="B70" s="159"/>
      <c r="C70" s="154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33611030.760000005</v>
      </c>
      <c r="D72" s="81">
        <f>'Таблица  1'!D20</f>
        <v>34502100</v>
      </c>
      <c r="E72" s="81">
        <f>'Таблица  1'!E20</f>
        <v>35339705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32154101.76</v>
      </c>
      <c r="D74" s="81">
        <f>'Таблица  1'!D21</f>
        <v>33273595</v>
      </c>
      <c r="E74" s="81">
        <f>'Таблица  1'!E21</f>
        <v>34110815</v>
      </c>
    </row>
    <row r="75" spans="2:5" ht="17.25" thickBot="1">
      <c r="B75" s="33" t="s">
        <v>388</v>
      </c>
      <c r="C75" s="81">
        <f>'Таблица  1'!C22</f>
        <v>1248729</v>
      </c>
      <c r="D75" s="81">
        <f>'Таблица  1'!D22</f>
        <v>1131105</v>
      </c>
      <c r="E75" s="81">
        <f>'Таблица  1'!E22</f>
        <v>1131490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25">
        <f>'Таблица  1'!C25</f>
        <v>208200</v>
      </c>
      <c r="D77" s="125">
        <f>'Таблица  1'!D25</f>
        <v>97400</v>
      </c>
      <c r="E77" s="125">
        <f>'Таблица  1'!E25</f>
        <v>97400</v>
      </c>
    </row>
    <row r="78" spans="2:5" ht="33">
      <c r="B78" s="74" t="s">
        <v>391</v>
      </c>
      <c r="C78" s="134"/>
      <c r="D78" s="134"/>
      <c r="E78" s="134"/>
    </row>
    <row r="79" spans="2:5" ht="17.25" thickBot="1">
      <c r="B79" s="33" t="s">
        <v>392</v>
      </c>
      <c r="C79" s="135"/>
      <c r="D79" s="135"/>
      <c r="E79" s="13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33611030.760000005</v>
      </c>
      <c r="D81" s="81">
        <f>'Таблица  1'!D30</f>
        <v>34502100</v>
      </c>
      <c r="E81" s="81">
        <f>'Таблица  1'!E30</f>
        <v>35339705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25761550</v>
      </c>
      <c r="D83" s="81">
        <f>'Таблица  1'!D32</f>
        <v>26747400</v>
      </c>
      <c r="E83" s="81">
        <f>'Таблица  1'!E32</f>
        <v>27375100</v>
      </c>
    </row>
    <row r="84" spans="2:5" ht="17.25" thickBot="1">
      <c r="B84" s="33" t="s">
        <v>457</v>
      </c>
      <c r="C84" s="81">
        <f>'Таблица  1'!C33</f>
        <v>76024</v>
      </c>
      <c r="D84" s="81">
        <f>'Таблица  1'!D33</f>
        <v>57230</v>
      </c>
      <c r="E84" s="81">
        <f>'Таблица  1'!E33</f>
        <v>59200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2747790</v>
      </c>
      <c r="D86" s="81">
        <f>'Таблица  1'!D35</f>
        <v>2896170</v>
      </c>
      <c r="E86" s="81">
        <f>'Таблица  1'!E35</f>
        <v>3040980</v>
      </c>
    </row>
    <row r="87" spans="2:5" ht="16.5">
      <c r="B87" s="74" t="s">
        <v>460</v>
      </c>
      <c r="C87" s="125">
        <f>'Таблица  1'!C37</f>
        <v>0</v>
      </c>
      <c r="D87" s="125">
        <f>'Таблица  1'!D37</f>
        <v>0</v>
      </c>
      <c r="E87" s="125">
        <f>'Таблица  1'!E37</f>
        <v>0</v>
      </c>
    </row>
    <row r="88" spans="2:5" ht="17.25" thickBot="1">
      <c r="B88" s="33" t="s">
        <v>396</v>
      </c>
      <c r="C88" s="126"/>
      <c r="D88" s="126"/>
      <c r="E88" s="126"/>
    </row>
    <row r="89" spans="2:5" ht="17.25" thickBot="1">
      <c r="B89" s="33" t="s">
        <v>461</v>
      </c>
      <c r="C89" s="81">
        <f>'Таблица  1'!C36</f>
        <v>485848</v>
      </c>
      <c r="D89" s="81">
        <f>'Таблица  1'!D36</f>
        <v>460590</v>
      </c>
      <c r="E89" s="81">
        <f>'Таблица  1'!E36</f>
        <v>482370</v>
      </c>
    </row>
    <row r="90" spans="2:5" ht="17.25" thickBot="1">
      <c r="B90" s="33" t="s">
        <v>462</v>
      </c>
      <c r="C90" s="81">
        <f>'Таблица  1'!C43</f>
        <v>403688.76</v>
      </c>
      <c r="D90" s="81">
        <f>'Таблица  1'!D43</f>
        <v>346950</v>
      </c>
      <c r="E90" s="81">
        <f>'Таблица  1'!E43</f>
        <v>346950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1488350</v>
      </c>
      <c r="D92" s="81">
        <f>'Таблица  1'!D38</f>
        <v>1398350</v>
      </c>
      <c r="E92" s="81">
        <f>'Таблица  1'!E38</f>
        <v>1435700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1288675</v>
      </c>
      <c r="D94" s="81">
        <f>'Таблица  1'!D40</f>
        <v>1236305</v>
      </c>
      <c r="E94" s="81">
        <f>'Таблица  1'!E40</f>
        <v>1240300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1356945</v>
      </c>
      <c r="D96" s="81">
        <f>'Таблица  1'!D46</f>
        <v>1356945</v>
      </c>
      <c r="E96" s="81">
        <f>'Таблица  1'!E46</f>
        <v>1356945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B46:E46"/>
    <mergeCell ref="C87:C88"/>
    <mergeCell ref="D87:D88"/>
    <mergeCell ref="E87:E88"/>
    <mergeCell ref="B68:B70"/>
    <mergeCell ref="C68:E68"/>
    <mergeCell ref="D69:E69"/>
    <mergeCell ref="C63:E63"/>
    <mergeCell ref="D77:D79"/>
    <mergeCell ref="B66:E66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2015-01-19T01:38:28Z</cp:lastPrinted>
  <dcterms:created xsi:type="dcterms:W3CDTF">2007-11-01T06:06:06Z</dcterms:created>
  <dcterms:modified xsi:type="dcterms:W3CDTF">2015-02-23T23:29:06Z</dcterms:modified>
  <cp:category/>
  <cp:version/>
  <cp:contentType/>
  <cp:contentStatus/>
</cp:coreProperties>
</file>