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<sst xmlns="http://schemas.openxmlformats.org/spreadsheetml/2006/main" count="1768" uniqueCount="561">
  <si>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</si>
  <si>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</si>
  <si>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</si>
  <si>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</si>
  <si>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</si>
  <si>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</si>
  <si>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</si>
  <si>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</si>
  <si>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</si>
  <si>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</si>
  <si>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</si>
  <si>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</si>
  <si>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</si>
  <si>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</si>
  <si>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</si>
  <si>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</si>
  <si>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</si>
  <si>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</si>
  <si>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</si>
  <si>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</si>
  <si>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</si>
  <si>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</si>
  <si>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</si>
  <si>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</si>
  <si>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</si>
  <si>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</si>
  <si>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</si>
  <si>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</si>
  <si>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</si>
  <si>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</si>
  <si>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</si>
  <si>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</si>
  <si>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</si>
  <si>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</si>
  <si>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</si>
  <si>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</si>
  <si>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</si>
  <si>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</si>
  <si>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</si>
  <si>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</si>
  <si>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</si>
  <si>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</si>
  <si>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</si>
  <si>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</si>
  <si>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</si>
  <si>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</si>
  <si>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</si>
  <si>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</si>
  <si>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</si>
  <si>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</si>
  <si>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</si>
  <si>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</si>
  <si>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</si>
  <si>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</si>
  <si>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</si>
  <si>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</si>
  <si>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</si>
  <si>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</si>
  <si>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</si>
  <si>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</si>
  <si>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</si>
  <si>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</si>
  <si>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</si>
  <si>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</si>
  <si>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</si>
  <si>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</si>
  <si>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</si>
  <si>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</si>
  <si>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</si>
  <si>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</si>
  <si>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</si>
  <si>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</si>
  <si>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</si>
  <si>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</si>
  <si>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</si>
  <si>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</si>
  <si>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</si>
  <si>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</si>
  <si>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</si>
  <si>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</si>
  <si>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</si>
  <si>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</si>
  <si>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</si>
  <si>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</si>
  <si>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</si>
  <si>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</si>
  <si>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</si>
  <si>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</si>
  <si>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</si>
  <si>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</si>
  <si>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</si>
  <si>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</si>
  <si>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</si>
  <si>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</si>
  <si>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</si>
  <si>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</si>
  <si>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</si>
  <si>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</si>
  <si>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</si>
  <si>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</si>
  <si>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</si>
  <si>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</si>
  <si>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</si>
  <si>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</si>
  <si>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</si>
  <si>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</si>
  <si>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</si>
  <si>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</si>
  <si>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</si>
  <si>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</si>
  <si>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</si>
  <si>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</si>
  <si>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</si>
  <si>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</si>
  <si>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</si>
  <si>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</si>
  <si>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</si>
  <si>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</si>
  <si>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</si>
  <si>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</si>
  <si>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</si>
  <si>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</si>
  <si>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</si>
  <si>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</si>
  <si>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</si>
  <si>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</si>
  <si>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</si>
  <si>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</si>
  <si>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</si>
  <si>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</si>
  <si>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</si>
  <si>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</si>
  <si>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</si>
  <si>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</si>
  <si>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</si>
  <si>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</si>
  <si>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</si>
  <si>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</si>
  <si>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</si>
  <si>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</si>
  <si>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</si>
  <si>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</si>
  <si>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</si>
  <si>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</si>
  <si>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</si>
  <si>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</si>
  <si>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</si>
  <si>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</si>
  <si>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</si>
  <si>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</si>
  <si>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</si>
  <si>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</si>
  <si>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</si>
  <si>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</si>
  <si>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</si>
  <si>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</si>
  <si>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</si>
  <si>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</si>
  <si>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</si>
  <si>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</si>
  <si>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</si>
  <si>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</si>
  <si>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</si>
  <si>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</si>
  <si>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</si>
  <si>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</si>
  <si>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</si>
  <si>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</si>
  <si>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</si>
  <si>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</si>
  <si>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</si>
  <si>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</si>
  <si>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</si>
  <si>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</si>
  <si>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</si>
  <si>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</si>
  <si>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</si>
  <si>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</si>
  <si>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</si>
  <si>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</si>
  <si>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</si>
  <si>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</si>
  <si>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</si>
  <si>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</si>
  <si>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</si>
  <si>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</si>
  <si>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</si>
  <si>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</si>
  <si>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</si>
  <si>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</si>
  <si>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</si>
  <si>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</si>
  <si>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</si>
  <si>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</si>
  <si>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</si>
  <si>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</si>
  <si>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</si>
  <si>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</si>
  <si>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</si>
  <si>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</si>
  <si>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</si>
  <si>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</si>
  <si>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</si>
  <si>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</si>
  <si>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</si>
  <si>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</si>
  <si>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</si>
  <si>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</si>
  <si>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</si>
  <si>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</si>
  <si>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</si>
  <si>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</si>
  <si>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</si>
  <si>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</si>
  <si>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</si>
  <si>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</si>
  <si>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</si>
  <si>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</si>
  <si>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</si>
  <si>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</si>
  <si>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</si>
  <si>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</si>
  <si>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</si>
  <si>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</si>
  <si>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</si>
  <si>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</si>
  <si>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</si>
  <si>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</si>
  <si>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</si>
  <si>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</si>
  <si>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</si>
  <si>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</si>
  <si>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</si>
  <si>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</si>
  <si>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</si>
  <si>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</si>
  <si>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</si>
  <si>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</si>
  <si>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</si>
  <si>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</si>
  <si>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</si>
  <si>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</si>
  <si>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</si>
  <si>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</si>
  <si>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</si>
  <si>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</si>
  <si>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</si>
  <si>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</si>
  <si>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</si>
  <si>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</si>
  <si>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</si>
  <si>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</si>
  <si>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</si>
  <si>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</si>
  <si>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</si>
  <si>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</si>
  <si>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</si>
  <si>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</si>
  <si>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</si>
  <si>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</si>
  <si>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</si>
  <si>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</si>
  <si>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</si>
  <si>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</si>
  <si>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</si>
  <si>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</si>
  <si>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</si>
  <si>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</si>
  <si>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</si>
  <si>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</si>
  <si>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</si>
  <si>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</si>
  <si>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</si>
  <si>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</si>
  <si>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</si>
  <si>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</si>
  <si>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</si>
  <si>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</si>
  <si>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</si>
  <si>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</si>
  <si>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</si>
  <si>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</si>
  <si>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</si>
  <si>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</si>
  <si>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</si>
  <si>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</si>
  <si>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</si>
  <si>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</si>
  <si>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</si>
  <si>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</si>
  <si>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</si>
  <si>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</si>
  <si>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</si>
  <si>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</si>
  <si>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</si>
  <si>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</si>
  <si>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</si>
  <si>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</si>
  <si>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</si>
  <si>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</si>
  <si>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</si>
  <si>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</si>
  <si>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</si>
  <si>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</si>
  <si>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</si>
  <si>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</si>
  <si>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</si>
  <si>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</si>
  <si>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</si>
  <si>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</si>
  <si>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</si>
  <si>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</si>
  <si>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</si>
  <si>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</si>
  <si>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</si>
  <si>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</si>
  <si>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</si>
  <si>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</si>
  <si>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</si>
  <si>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</si>
  <si>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</si>
  <si>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</si>
  <si>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</si>
  <si>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</si>
  <si>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</si>
  <si>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</si>
  <si>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</si>
  <si>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</si>
  <si>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</si>
  <si>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</si>
  <si>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</si>
  <si>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</si>
  <si>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</si>
  <si>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</si>
  <si>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</si>
  <si>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</si>
  <si>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</si>
  <si>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</si>
  <si>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</si>
  <si>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</si>
  <si>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</si>
  <si>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</si>
  <si>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</si>
  <si>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</si>
  <si>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</si>
  <si>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</si>
  <si>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</si>
  <si>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</si>
  <si>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</si>
  <si>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</si>
  <si>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</si>
  <si>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</si>
  <si>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</si>
  <si>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</si>
  <si>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</si>
  <si>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</si>
  <si>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</si>
  <si>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</si>
  <si>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</si>
  <si>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</si>
  <si>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</si>
  <si>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</si>
  <si>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</si>
  <si>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</si>
  <si>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</si>
  <si>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</si>
  <si>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</si>
  <si>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</si>
  <si>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</si>
  <si>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</si>
  <si>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</si>
  <si>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</si>
  <si>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</si>
  <si>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</si>
  <si>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</si>
  <si>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</si>
  <si>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</si>
  <si>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</si>
  <si>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</si>
  <si>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</si>
  <si>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</si>
  <si>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</si>
  <si>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</si>
  <si>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</si>
  <si>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</si>
  <si>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</si>
  <si>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</si>
  <si>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</si>
  <si>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</si>
  <si>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</si>
  <si>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</si>
  <si>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</si>
  <si>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</si>
  <si>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</si>
  <si>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</si>
  <si>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</si>
  <si>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</si>
  <si>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</si>
  <si>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</si>
  <si>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</si>
  <si>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</si>
  <si>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</si>
  <si>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</si>
  <si>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</si>
  <si>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</si>
  <si>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</si>
  <si>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</si>
  <si>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</si>
  <si>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</si>
  <si>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</si>
  <si>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</si>
  <si>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</si>
  <si>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</si>
  <si>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</si>
  <si>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</si>
  <si>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</si>
  <si>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</si>
  <si>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</si>
  <si>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</si>
  <si>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</si>
  <si>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</si>
  <si>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</si>
  <si>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</si>
  <si>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</si>
  <si>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</si>
  <si>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</si>
  <si>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</si>
  <si>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</si>
  <si>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</si>
  <si>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</si>
  <si>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</si>
  <si>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</si>
  <si>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</si>
  <si>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</si>
  <si>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</si>
  <si>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</si>
  <si>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</si>
  <si>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</si>
  <si>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</si>
  <si>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</si>
  <si>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</si>
  <si>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</si>
  <si>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</si>
  <si>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</si>
  <si>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</si>
  <si>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</si>
  <si>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</si>
  <si>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</si>
  <si>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</si>
  <si>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</si>
  <si>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</si>
  <si>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</si>
  <si>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</si>
  <si>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</si>
  <si>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</si>
  <si>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</si>
  <si>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</si>
  <si>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</si>
  <si>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</si>
  <si>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</si>
  <si>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</si>
  <si>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</si>
  <si>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</si>
  <si>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</si>
  <si>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</si>
  <si>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</si>
  <si>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</si>
  <si>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</si>
  <si>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</si>
  <si>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</si>
  <si>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</si>
  <si>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</si>
  <si>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</si>
  <si>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</si>
  <si>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</si>
  <si>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</si>
  <si>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</si>
  <si>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</si>
  <si>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</si>
  <si>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</si>
  <si>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</si>
  <si>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</si>
  <si>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</si>
  <si>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</si>
  <si>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</si>
  <si>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</si>
  <si>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</si>
  <si>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</si>
  <si>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</si>
  <si>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</si>
  <si>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</si>
  <si>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</si>
  <si>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</si>
  <si>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</si>
  <si>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</si>
  <si>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</si>
  <si>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</si>
  <si>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</si>
  <si>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</si>
  <si>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</si>
  <si>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</si>
  <si>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</si>
  <si>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</si>
  <si>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</si>
  <si>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</si>
  <si>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</si>
  <si>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</si>
  <si>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</si>
  <si>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</si>
  <si>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</si>
  <si>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</si>
  <si>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</si>
  <si>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</si>
  <si>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</si>
  <si>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</si>
  <si>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</si>
  <si>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</si>
  <si>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</si>
  <si>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</si>
  <si>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</si>
  <si>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</si>
  <si>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</si>
  <si>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</si>
  <si>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</si>
  <si>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</si>
  <si>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</si>
  <si>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</si>
  <si>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</si>
  <si>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</si>
  <si>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</si>
  <si>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</si>
  <si>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</si>
  <si>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</si>
  <si>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</si>
  <si>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</si>
  <si>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</si>
  <si>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</si>
  <si>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</si>
  <si>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</si>
  <si>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</si>
  <si>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</si>
  <si>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</si>
  <si>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</si>
  <si>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</si>
  <si>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</si>
  <si>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</si>
  <si>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</si>
  <si>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</si>
  <si>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</si>
  <si>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</si>
  <si>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</si>
  <si>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" декабря 2014 г.                                                                                    </t>
  </si>
  <si>
    <t xml:space="preserve"> " 30 "декабря   2014 г.</t>
  </si>
  <si>
    <t>_________  В.Ф. Битнер</t>
  </si>
  <si>
    <t>В.Ф.Битнер</t>
  </si>
  <si>
    <t>С.С.Абрамчук</t>
  </si>
  <si>
    <t>" 30" декабря 201 4 год</t>
  </si>
  <si>
    <t xml:space="preserve">    Дата составления " 30 " декабря  2014 г.</t>
  </si>
  <si>
    <t>Муниципальное бюджетное общеобразовательное учреждение "Средняя общеобразовательная школа № 8" г. Уссурийска Уссурийского городского округа</t>
  </si>
  <si>
    <t xml:space="preserve">Цель -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 </t>
  </si>
  <si>
    <t>Приморский край, г.Уссурийск, ул. Владивостокское ш,8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</si>
</sst>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6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6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6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6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53" fillId="0" borderId="21" xfId="54" applyFont="1" applyBorder="1" applyAlignment="1" applyProtection="1">
      <alignment vertical="center" wrapText="1"/>
      <protection locked="0"/>
    </xf>
    <xf numFmtId="0" fontId="53" fillId="0" borderId="22" xfId="54" applyFont="1" applyBorder="1" applyAlignment="1" applyProtection="1">
      <alignment vertical="center" wrapText="1"/>
      <protection locked="0"/>
    </xf>
    <xf numFmtId="0" fontId="53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3" fillId="0" borderId="29" xfId="54" applyNumberFormat="1" applyFont="1" applyBorder="1" applyAlignment="1" applyProtection="1">
      <alignment horizontal="center" vertical="center" wrapText="1"/>
      <protection locked="0"/>
    </xf>
    <xf numFmtId="2" fontId="53" fillId="0" borderId="32" xfId="54" applyNumberFormat="1" applyFont="1" applyBorder="1" applyAlignment="1" applyProtection="1">
      <alignment horizontal="center" vertical="center" wrapText="1"/>
      <protection locked="0"/>
    </xf>
    <xf numFmtId="2" fontId="53" fillId="0" borderId="33" xfId="54" applyNumberFormat="1" applyFont="1" applyBorder="1" applyAlignment="1" applyProtection="1">
      <alignment horizontal="center" vertical="center" wrapText="1"/>
      <protection locked="0"/>
    </xf>
    <xf numFmtId="2" fontId="53" fillId="0" borderId="31" xfId="54" applyNumberFormat="1" applyFont="1" applyBorder="1" applyAlignment="1" applyProtection="1">
      <alignment horizontal="center" vertical="center" wrapText="1"/>
      <protection locked="0"/>
    </xf>
    <xf numFmtId="2" fontId="53" fillId="0" borderId="16" xfId="54" applyNumberFormat="1" applyFont="1" applyBorder="1" applyAlignment="1" applyProtection="1">
      <alignment horizontal="center" vertical="center" wrapText="1"/>
      <protection locked="0"/>
    </xf>
    <xf numFmtId="2" fontId="53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6" fillId="0" borderId="0" xfId="54" applyFont="1" applyBorder="1" applyAlignment="1" applyProtection="1">
      <alignment/>
      <protection locked="0"/>
    </xf>
    <xf numFmtId="0" fontId="53" fillId="0" borderId="29" xfId="54" applyFont="1" applyBorder="1" applyAlignment="1" applyProtection="1">
      <alignment vertical="center" wrapText="1"/>
      <protection locked="0"/>
    </xf>
    <xf numFmtId="0" fontId="53" fillId="0" borderId="32" xfId="54" applyFont="1" applyBorder="1" applyAlignment="1" applyProtection="1">
      <alignment vertical="center" wrapText="1"/>
      <protection locked="0"/>
    </xf>
    <xf numFmtId="0" fontId="53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6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6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17.emf" /><Relationship Id="rId11" Type="http://schemas.openxmlformats.org/officeDocument/2006/relationships/image" Target="../media/image2.emf" /><Relationship Id="rId12" Type="http://schemas.openxmlformats.org/officeDocument/2006/relationships/image" Target="../media/image13.emf" /><Relationship Id="rId13" Type="http://schemas.openxmlformats.org/officeDocument/2006/relationships/image" Target="../media/image16.emf" /><Relationship Id="rId14" Type="http://schemas.openxmlformats.org/officeDocument/2006/relationships/image" Target="../media/image15.emf" /><Relationship Id="rId15" Type="http://schemas.openxmlformats.org/officeDocument/2006/relationships/image" Target="../media/image10.emf" /><Relationship Id="rId16" Type="http://schemas.openxmlformats.org/officeDocument/2006/relationships/image" Target="../media/image9.emf" /><Relationship Id="rId1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8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23634967.99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32373778.81</v>
      </c>
      <c r="D7" s="46">
        <v>32737778.81</v>
      </c>
      <c r="E7" s="46">
        <v>32737778.81</v>
      </c>
      <c r="F7" s="42" t="s">
        <v>97</v>
      </c>
    </row>
    <row r="8" spans="1:6" ht="25.5">
      <c r="A8" s="42" t="s">
        <v>98</v>
      </c>
      <c r="B8" s="50" t="s">
        <v>99</v>
      </c>
      <c r="C8" s="46">
        <v>21085820.76</v>
      </c>
      <c r="D8" s="46">
        <v>21553366.44</v>
      </c>
      <c r="E8" s="46">
        <v>21553366.44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7512717.98</v>
      </c>
      <c r="D9" s="46">
        <v>6896533.56</v>
      </c>
      <c r="E9" s="46">
        <v>6896533.56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435078.83</v>
      </c>
      <c r="D10" s="46">
        <v>303685.7</v>
      </c>
      <c r="E10" s="46">
        <v>303685.7</v>
      </c>
      <c r="F10" s="42" t="s">
        <v>106</v>
      </c>
    </row>
    <row r="11" spans="1:6" ht="12.75">
      <c r="A11" s="51" t="s">
        <v>107</v>
      </c>
      <c r="B11" s="52" t="s">
        <v>108</v>
      </c>
      <c r="C11" s="53"/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44438.21</v>
      </c>
      <c r="D13" s="46">
        <v>44438.21</v>
      </c>
      <c r="E13" s="46">
        <v>44438.21</v>
      </c>
      <c r="F13" s="42" t="s">
        <v>113</v>
      </c>
    </row>
    <row r="14" spans="1:6" ht="12.75">
      <c r="A14" s="42" t="s">
        <v>114</v>
      </c>
      <c r="B14" s="50" t="s">
        <v>115</v>
      </c>
      <c r="C14" s="46">
        <v>0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>
        <v>0</v>
      </c>
      <c r="D17" s="46">
        <v>0</v>
      </c>
      <c r="E17" s="46">
        <v>0</v>
      </c>
      <c r="F17" s="42" t="s">
        <v>123</v>
      </c>
    </row>
    <row r="18" spans="1:9" ht="12.75">
      <c r="A18" s="42" t="s">
        <v>124</v>
      </c>
      <c r="B18" s="50" t="s">
        <v>414</v>
      </c>
      <c r="C18" s="46">
        <v>0</v>
      </c>
      <c r="D18" s="46">
        <v>0</v>
      </c>
      <c r="E18" s="46">
        <v>0</v>
      </c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39086515.28</v>
      </c>
      <c r="D20" s="54">
        <f>SUM(D21:D25)</f>
        <v>40271204</v>
      </c>
      <c r="E20" s="54">
        <f>SUM(E21:E25)</f>
        <v>41085494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36525072.76</v>
      </c>
      <c r="D21" s="46">
        <v>37767135</v>
      </c>
      <c r="E21" s="46">
        <v>38581065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1118738</v>
      </c>
      <c r="D22" s="46">
        <v>1061365</v>
      </c>
      <c r="E22" s="46">
        <v>1061725</v>
      </c>
      <c r="F22" s="42" t="s">
        <v>137</v>
      </c>
    </row>
    <row r="23" spans="1:6" ht="12.75">
      <c r="A23" s="42" t="s">
        <v>138</v>
      </c>
      <c r="B23" s="50" t="s">
        <v>139</v>
      </c>
      <c r="C23" s="46">
        <v>0</v>
      </c>
      <c r="D23" s="46">
        <v>0</v>
      </c>
      <c r="E23" s="46">
        <v>0</v>
      </c>
      <c r="F23" s="42" t="s">
        <v>140</v>
      </c>
    </row>
    <row r="24" spans="1:6" ht="12.75">
      <c r="A24" s="42" t="s">
        <v>141</v>
      </c>
      <c r="B24" s="50" t="s">
        <v>142</v>
      </c>
      <c r="C24" s="46">
        <v>0</v>
      </c>
      <c r="D24" s="46">
        <v>0</v>
      </c>
      <c r="E24" s="46">
        <v>0</v>
      </c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1442704.52</v>
      </c>
      <c r="D25" s="43">
        <f>SUM(D26:D29)</f>
        <v>1442704</v>
      </c>
      <c r="E25" s="43">
        <f>SUM(E26:E29)</f>
        <v>1442704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118524</v>
      </c>
      <c r="D26" s="46">
        <v>118524</v>
      </c>
      <c r="E26" s="46">
        <v>118524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1324180.52</v>
      </c>
      <c r="D27" s="46">
        <v>1324180</v>
      </c>
      <c r="E27" s="46">
        <v>1324180</v>
      </c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39086515.279999994</v>
      </c>
      <c r="D30" s="63">
        <f>SUM(D32:D46)-D42</f>
        <v>40271204</v>
      </c>
      <c r="E30" s="63">
        <f>SUM(E32:E46)-E42</f>
        <v>41085494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28068100</v>
      </c>
      <c r="D32" s="64">
        <f t="shared" si="0"/>
        <v>29094910</v>
      </c>
      <c r="E32" s="64">
        <f t="shared" si="0"/>
        <v>29742390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85027.52</v>
      </c>
      <c r="D33" s="64">
        <f t="shared" si="0"/>
        <v>37644</v>
      </c>
      <c r="E33" s="64">
        <f t="shared" si="0"/>
        <v>39354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864000</v>
      </c>
      <c r="D34" s="64">
        <f t="shared" si="0"/>
        <v>864000</v>
      </c>
      <c r="E34" s="64">
        <f t="shared" si="0"/>
        <v>864000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3935780</v>
      </c>
      <c r="D35" s="64">
        <f t="shared" si="0"/>
        <v>4146200</v>
      </c>
      <c r="E35" s="64">
        <f t="shared" si="0"/>
        <v>4351570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461414</v>
      </c>
      <c r="D36" s="64">
        <f t="shared" si="0"/>
        <v>444850</v>
      </c>
      <c r="E36" s="64">
        <f t="shared" si="0"/>
        <v>466790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1400400</v>
      </c>
      <c r="D38" s="64">
        <f t="shared" si="0"/>
        <v>1400400</v>
      </c>
      <c r="E38" s="64">
        <f t="shared" si="0"/>
        <v>1433820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2527132</v>
      </c>
      <c r="D40" s="64">
        <f t="shared" si="0"/>
        <v>2555977</v>
      </c>
      <c r="E40" s="64">
        <f t="shared" si="0"/>
        <v>2460347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677766.76</v>
      </c>
      <c r="D43" s="64">
        <f t="shared" si="0"/>
        <v>660328</v>
      </c>
      <c r="E43" s="64">
        <f t="shared" si="0"/>
        <v>660328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1066895</v>
      </c>
      <c r="D46" s="65">
        <f>SUM(D47:D50)</f>
        <v>1066895</v>
      </c>
      <c r="E46" s="65">
        <f>SUM(E47:E50)</f>
        <v>1066895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12359</v>
      </c>
      <c r="D47" s="64">
        <f t="shared" si="1"/>
        <v>12359</v>
      </c>
      <c r="E47" s="64">
        <f t="shared" si="1"/>
        <v>12359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21339</v>
      </c>
      <c r="D48" s="64">
        <f t="shared" si="1"/>
        <v>21339</v>
      </c>
      <c r="E48" s="64">
        <f t="shared" si="1"/>
        <v>21339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1033197</v>
      </c>
      <c r="D49" s="64">
        <f t="shared" si="1"/>
        <v>1033197</v>
      </c>
      <c r="E49" s="64">
        <f t="shared" si="1"/>
        <v>1033197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36525072.76</v>
      </c>
      <c r="D51" s="54">
        <f>SUM(D52:D66)-D62</f>
        <v>37767135</v>
      </c>
      <c r="E51" s="54">
        <f>SUM(E52:E66)-E62</f>
        <v>38581065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28068100</v>
      </c>
      <c r="D52" s="46">
        <v>29094910</v>
      </c>
      <c r="E52" s="46">
        <v>29742390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35450</v>
      </c>
      <c r="D53" s="46">
        <v>37220</v>
      </c>
      <c r="E53" s="46">
        <v>38930</v>
      </c>
      <c r="F53" s="42" t="s">
        <v>222</v>
      </c>
    </row>
    <row r="54" spans="1:6" ht="12.75">
      <c r="A54" s="42" t="s">
        <v>223</v>
      </c>
      <c r="B54" s="50" t="s">
        <v>224</v>
      </c>
      <c r="C54" s="46">
        <v>864000</v>
      </c>
      <c r="D54" s="46">
        <v>864000</v>
      </c>
      <c r="E54" s="46">
        <v>864000</v>
      </c>
      <c r="F54" s="42" t="s">
        <v>225</v>
      </c>
    </row>
    <row r="55" spans="1:6" ht="12.75">
      <c r="A55" s="42" t="s">
        <v>226</v>
      </c>
      <c r="B55" s="50" t="s">
        <v>227</v>
      </c>
      <c r="C55" s="46">
        <v>3896780</v>
      </c>
      <c r="D55" s="46">
        <v>4107200</v>
      </c>
      <c r="E55" s="46">
        <v>4312570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447194</v>
      </c>
      <c r="D56" s="46">
        <v>438850</v>
      </c>
      <c r="E56" s="46">
        <v>460790</v>
      </c>
      <c r="F56" s="42" t="s">
        <v>230</v>
      </c>
    </row>
    <row r="57" spans="1:6" ht="12.75">
      <c r="A57" s="42" t="s">
        <v>231</v>
      </c>
      <c r="B57" s="50" t="s">
        <v>175</v>
      </c>
      <c r="C57" s="46">
        <v>0</v>
      </c>
      <c r="D57" s="46">
        <v>0</v>
      </c>
      <c r="E57" s="46">
        <v>0</v>
      </c>
      <c r="F57" s="42" t="s">
        <v>232</v>
      </c>
    </row>
    <row r="58" spans="1:6" ht="12.75">
      <c r="A58" s="42" t="s">
        <v>233</v>
      </c>
      <c r="B58" s="50" t="s">
        <v>234</v>
      </c>
      <c r="C58" s="46">
        <v>1353900</v>
      </c>
      <c r="D58" s="46">
        <v>1353900</v>
      </c>
      <c r="E58" s="46">
        <v>1387320</v>
      </c>
      <c r="F58" s="42" t="s">
        <v>235</v>
      </c>
    </row>
    <row r="59" spans="1:6" ht="12.75">
      <c r="A59" s="42" t="s">
        <v>236</v>
      </c>
      <c r="B59" s="50" t="s">
        <v>237</v>
      </c>
      <c r="C59" s="46">
        <v>0</v>
      </c>
      <c r="D59" s="46">
        <v>0</v>
      </c>
      <c r="E59" s="46">
        <v>0</v>
      </c>
      <c r="F59" s="42" t="s">
        <v>238</v>
      </c>
    </row>
    <row r="60" spans="1:6" ht="12.75">
      <c r="A60" s="42" t="s">
        <v>239</v>
      </c>
      <c r="B60" s="50" t="s">
        <v>240</v>
      </c>
      <c r="C60" s="46">
        <v>420315</v>
      </c>
      <c r="D60" s="46">
        <v>449160</v>
      </c>
      <c r="E60" s="46">
        <v>353170</v>
      </c>
      <c r="F60" s="42" t="s">
        <v>241</v>
      </c>
    </row>
    <row r="61" spans="1:6" ht="25.5">
      <c r="A61" s="42" t="s">
        <v>242</v>
      </c>
      <c r="B61" s="50" t="s">
        <v>527</v>
      </c>
      <c r="C61" s="46"/>
      <c r="D61" s="46"/>
      <c r="E61" s="46"/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372438.76</v>
      </c>
      <c r="D63" s="46">
        <v>355000</v>
      </c>
      <c r="E63" s="46">
        <v>355000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1066895</v>
      </c>
      <c r="D66" s="43">
        <f>SUM(D67:D70)</f>
        <v>1066895</v>
      </c>
      <c r="E66" s="43">
        <f>SUM(E67:E70)</f>
        <v>1066895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12359</v>
      </c>
      <c r="D67" s="48">
        <v>12359</v>
      </c>
      <c r="E67" s="48">
        <v>12359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21339</v>
      </c>
      <c r="D68" s="48">
        <v>21339</v>
      </c>
      <c r="E68" s="48">
        <v>21339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1033197</v>
      </c>
      <c r="D69" s="48">
        <v>1033197</v>
      </c>
      <c r="E69" s="48">
        <v>1033197</v>
      </c>
      <c r="F69" s="42" t="s">
        <v>259</v>
      </c>
    </row>
    <row r="70" spans="1:6" ht="12.75">
      <c r="A70" s="42" t="s">
        <v>260</v>
      </c>
      <c r="B70" s="50" t="s">
        <v>213</v>
      </c>
      <c r="C70" s="46">
        <v>0</v>
      </c>
      <c r="D70" s="46">
        <v>0</v>
      </c>
      <c r="E70" s="46">
        <v>0</v>
      </c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1118738</v>
      </c>
      <c r="D71" s="54">
        <f>SUM(D72:D86)-D82</f>
        <v>1061365</v>
      </c>
      <c r="E71" s="54">
        <f>SUM(E72:E86)-E82</f>
        <v>1061725</v>
      </c>
      <c r="F71" s="42" t="s">
        <v>264</v>
      </c>
    </row>
    <row r="72" spans="1:6" ht="12.75">
      <c r="A72" s="42" t="s">
        <v>265</v>
      </c>
      <c r="B72" s="50" t="s">
        <v>511</v>
      </c>
      <c r="C72" s="46">
        <v>0</v>
      </c>
      <c r="D72" s="46">
        <v>0</v>
      </c>
      <c r="E72" s="46">
        <v>0</v>
      </c>
      <c r="F72" s="42" t="s">
        <v>266</v>
      </c>
    </row>
    <row r="73" spans="1:6" ht="12.75">
      <c r="A73" s="42" t="s">
        <v>267</v>
      </c>
      <c r="B73" s="50" t="s">
        <v>221</v>
      </c>
      <c r="C73" s="46">
        <v>49153</v>
      </c>
      <c r="D73" s="46">
        <v>0</v>
      </c>
      <c r="E73" s="46">
        <v>0</v>
      </c>
      <c r="F73" s="42" t="s">
        <v>268</v>
      </c>
    </row>
    <row r="74" spans="1:6" ht="12.75">
      <c r="A74" s="42" t="s">
        <v>269</v>
      </c>
      <c r="B74" s="50" t="s">
        <v>224</v>
      </c>
      <c r="C74" s="46">
        <v>0</v>
      </c>
      <c r="D74" s="46">
        <v>0</v>
      </c>
      <c r="E74" s="46">
        <v>0</v>
      </c>
      <c r="F74" s="42" t="s">
        <v>270</v>
      </c>
    </row>
    <row r="75" spans="1:6" ht="12.75">
      <c r="A75" s="42" t="s">
        <v>271</v>
      </c>
      <c r="B75" s="50" t="s">
        <v>227</v>
      </c>
      <c r="C75" s="46">
        <v>0</v>
      </c>
      <c r="D75" s="46">
        <v>0</v>
      </c>
      <c r="E75" s="46">
        <v>0</v>
      </c>
      <c r="F75" s="42" t="s">
        <v>272</v>
      </c>
    </row>
    <row r="76" spans="1:6" ht="12.75">
      <c r="A76" s="42" t="s">
        <v>273</v>
      </c>
      <c r="B76" s="50" t="s">
        <v>528</v>
      </c>
      <c r="C76" s="46">
        <v>8220</v>
      </c>
      <c r="D76" s="46">
        <v>0</v>
      </c>
      <c r="E76" s="46">
        <v>0</v>
      </c>
      <c r="F76" s="42" t="s">
        <v>274</v>
      </c>
    </row>
    <row r="77" spans="1:6" ht="12.75">
      <c r="A77" s="42" t="s">
        <v>275</v>
      </c>
      <c r="B77" s="50" t="s">
        <v>175</v>
      </c>
      <c r="C77" s="46">
        <v>0</v>
      </c>
      <c r="D77" s="46">
        <v>0</v>
      </c>
      <c r="E77" s="46">
        <v>0</v>
      </c>
      <c r="F77" s="42" t="s">
        <v>276</v>
      </c>
    </row>
    <row r="78" spans="1:6" ht="12.75">
      <c r="A78" s="42" t="s">
        <v>277</v>
      </c>
      <c r="B78" s="50" t="s">
        <v>234</v>
      </c>
      <c r="C78" s="46">
        <v>0</v>
      </c>
      <c r="D78" s="46">
        <v>0</v>
      </c>
      <c r="E78" s="46">
        <v>0</v>
      </c>
      <c r="F78" s="42" t="s">
        <v>278</v>
      </c>
    </row>
    <row r="79" spans="1:6" ht="12.75">
      <c r="A79" s="42" t="s">
        <v>279</v>
      </c>
      <c r="B79" s="50" t="s">
        <v>237</v>
      </c>
      <c r="C79" s="46">
        <v>0</v>
      </c>
      <c r="D79" s="46">
        <v>0</v>
      </c>
      <c r="E79" s="46">
        <v>0</v>
      </c>
      <c r="F79" s="42" t="s">
        <v>280</v>
      </c>
    </row>
    <row r="80" spans="1:6" ht="12.75">
      <c r="A80" s="42" t="s">
        <v>281</v>
      </c>
      <c r="B80" s="50" t="s">
        <v>240</v>
      </c>
      <c r="C80" s="46">
        <v>1061365</v>
      </c>
      <c r="D80" s="46">
        <v>1061365</v>
      </c>
      <c r="E80" s="46">
        <v>1061725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1442704.52</v>
      </c>
      <c r="D91" s="54">
        <f>SUM(D92:D106)-D102</f>
        <v>1442704</v>
      </c>
      <c r="E91" s="54">
        <f>SUM(E92:E106)-E102</f>
        <v>1442704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424.52</v>
      </c>
      <c r="D93" s="46">
        <v>424</v>
      </c>
      <c r="E93" s="46">
        <v>424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39000</v>
      </c>
      <c r="D95" s="46">
        <v>39000</v>
      </c>
      <c r="E95" s="46">
        <v>39000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6000</v>
      </c>
      <c r="D96" s="46">
        <v>6000</v>
      </c>
      <c r="E96" s="46">
        <v>6000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46500</v>
      </c>
      <c r="D98" s="46">
        <v>46500</v>
      </c>
      <c r="E98" s="46">
        <v>46500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1045452</v>
      </c>
      <c r="D100" s="46">
        <v>1045452</v>
      </c>
      <c r="E100" s="46">
        <v>1045452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305328</v>
      </c>
      <c r="D103" s="46">
        <v>305328</v>
      </c>
      <c r="E103" s="46">
        <v>305328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138467</v>
      </c>
      <c r="D132" s="46">
        <v>128334</v>
      </c>
      <c r="E132" s="46">
        <v>135275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">
      <selection activeCell="G9" sqref="G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532</v>
      </c>
      <c r="E2" s="182"/>
    </row>
    <row r="3" spans="1:5" ht="16.5">
      <c r="A3" s="40"/>
      <c r="B3" s="36" t="s">
        <v>493</v>
      </c>
      <c r="C3" s="37"/>
      <c r="D3" s="182" t="s">
        <v>553</v>
      </c>
      <c r="E3" s="18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551</v>
      </c>
      <c r="C5" s="37"/>
      <c r="D5" s="78" t="s">
        <v>552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543</v>
      </c>
      <c r="C10" s="125"/>
      <c r="D10" s="125"/>
      <c r="E10" s="125"/>
    </row>
    <row r="11" spans="1:5" ht="16.5">
      <c r="A11" s="40"/>
      <c r="B11" s="125" t="s">
        <v>542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557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0" t="s">
        <v>558</v>
      </c>
      <c r="D15" s="131"/>
      <c r="E15" s="132"/>
    </row>
    <row r="16" spans="2:5" ht="33.75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30" t="s">
        <v>560</v>
      </c>
      <c r="D17" s="131"/>
      <c r="E17" s="132"/>
    </row>
    <row r="18" spans="2:5" ht="17.25" thickBot="1">
      <c r="B18" s="33" t="s">
        <v>353</v>
      </c>
      <c r="C18" s="130"/>
      <c r="D18" s="131"/>
      <c r="E18" s="132"/>
    </row>
    <row r="19" spans="2:5" ht="17.25" thickBot="1">
      <c r="B19" s="33" t="s">
        <v>355</v>
      </c>
      <c r="C19" s="127" t="s">
        <v>505</v>
      </c>
      <c r="D19" s="128"/>
      <c r="E19" s="129"/>
    </row>
    <row r="20" spans="2:5" ht="33.75" thickBot="1">
      <c r="B20" s="33" t="s">
        <v>357</v>
      </c>
      <c r="C20" s="127" t="s">
        <v>546</v>
      </c>
      <c r="D20" s="128"/>
      <c r="E20" s="129"/>
    </row>
    <row r="21" spans="2:5" ht="33.75" thickBot="1">
      <c r="B21" s="33" t="s">
        <v>359</v>
      </c>
      <c r="C21" s="127" t="s">
        <v>510</v>
      </c>
      <c r="D21" s="128"/>
      <c r="E21" s="129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559</v>
      </c>
      <c r="D25" s="128"/>
      <c r="E25" s="129"/>
    </row>
    <row r="26" spans="2:5" ht="54.75" customHeight="1">
      <c r="B26" s="155" t="s">
        <v>362</v>
      </c>
      <c r="C26" s="184"/>
      <c r="D26" s="185"/>
      <c r="E26" s="186"/>
    </row>
    <row r="27" spans="2:5" ht="40.5" customHeight="1">
      <c r="B27" s="178"/>
      <c r="C27" s="187"/>
      <c r="D27" s="188"/>
      <c r="E27" s="189"/>
    </row>
    <row r="28" spans="2:5" ht="60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81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32373778.81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30529346.21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7512717.98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4596749.08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23634967.99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32373778.81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21085820.76</v>
      </c>
      <c r="D54" s="136"/>
      <c r="E54" s="137"/>
    </row>
    <row r="55" spans="2:5" ht="33.75" thickBot="1">
      <c r="B55" s="33" t="s">
        <v>376</v>
      </c>
      <c r="C55" s="135">
        <f>'Таблица  1'!C9</f>
        <v>7512717.98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435078.83</v>
      </c>
      <c r="D57" s="136"/>
      <c r="E57" s="137"/>
    </row>
    <row r="58" spans="2:5" ht="17.25" thickBot="1">
      <c r="B58" s="33" t="s">
        <v>378</v>
      </c>
      <c r="C58" s="135">
        <f>'Таблица  1'!C11</f>
        <v>0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44438.21</v>
      </c>
      <c r="D60" s="136"/>
      <c r="E60" s="137"/>
    </row>
    <row r="61" spans="2:5" ht="17.25" thickBot="1">
      <c r="B61" s="33" t="s">
        <v>380</v>
      </c>
      <c r="C61" s="135">
        <f>'Таблица  1'!C14</f>
        <v>0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544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39086515.28</v>
      </c>
      <c r="D72" s="116">
        <f>'Таблица  1'!D20</f>
        <v>40271204</v>
      </c>
      <c r="E72" s="116">
        <f>'Таблица  1'!E20</f>
        <v>41085494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36525072.76</v>
      </c>
      <c r="D74" s="81">
        <f>'Таблица  1'!D21</f>
        <v>37767135</v>
      </c>
      <c r="E74" s="81">
        <f>'Таблица  1'!E21</f>
        <v>38581065</v>
      </c>
    </row>
    <row r="75" spans="2:5" ht="17.25" thickBot="1">
      <c r="B75" s="33" t="s">
        <v>388</v>
      </c>
      <c r="C75" s="81">
        <f>'Таблица  1'!C22</f>
        <v>1118738</v>
      </c>
      <c r="D75" s="81">
        <f>'Таблица  1'!D22</f>
        <v>1061365</v>
      </c>
      <c r="E75" s="81">
        <f>'Таблица  1'!E22</f>
        <v>1061725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1442704.52</v>
      </c>
      <c r="D77" s="133">
        <f>'Таблица  1'!D25</f>
        <v>1442704</v>
      </c>
      <c r="E77" s="133">
        <f>'Таблица  1'!E25</f>
        <v>1442704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536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39086515.279999994</v>
      </c>
      <c r="D81" s="116">
        <f>'Таблица  1'!D30</f>
        <v>40271204</v>
      </c>
      <c r="E81" s="116">
        <f>'Таблица  1'!E30</f>
        <v>41085494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28068100</v>
      </c>
      <c r="D83" s="81">
        <f>'Таблица  1'!D32</f>
        <v>29094910</v>
      </c>
      <c r="E83" s="81">
        <f>'Таблица  1'!E32</f>
        <v>29742390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85027.52</v>
      </c>
      <c r="D84" s="81">
        <f>'Таблица  1'!D33</f>
        <v>37644</v>
      </c>
      <c r="E84" s="81">
        <f>'Таблица  1'!E33</f>
        <v>39354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864000</v>
      </c>
      <c r="D85" s="81">
        <f>'Таблица  1'!D34</f>
        <v>864000</v>
      </c>
      <c r="E85" s="81">
        <f>'Таблица  1'!E34</f>
        <v>864000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3935780</v>
      </c>
      <c r="D86" s="81">
        <f>'Таблица  1'!D35</f>
        <v>4146200</v>
      </c>
      <c r="E86" s="81">
        <f>'Таблица  1'!E35</f>
        <v>4351570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461414</v>
      </c>
      <c r="D89" s="81">
        <f>'Таблица  1'!D36</f>
        <v>444850</v>
      </c>
      <c r="E89" s="81">
        <f>'Таблица  1'!E36</f>
        <v>466790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677766.76</v>
      </c>
      <c r="D90" s="81">
        <f>'Таблица  1'!D43</f>
        <v>660328</v>
      </c>
      <c r="E90" s="81">
        <f>'Таблица  1'!E43</f>
        <v>660328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39086515.28</v>
      </c>
      <c r="I91" s="88">
        <f>D83+D84+D85+D86+D87+D89+D90+D91+D92+D93+D94+D95+D96+D97</f>
        <v>40271204</v>
      </c>
      <c r="J91" s="88">
        <f>E83+E84+E85+E86+E87+E89+E90+E91+E92+E93+E94+E95+E96+E97</f>
        <v>41085494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1400400</v>
      </c>
      <c r="D92" s="81">
        <f>'Таблица  1'!D38</f>
        <v>1400400</v>
      </c>
      <c r="E92" s="81">
        <f>'Таблица  1'!E38</f>
        <v>1433820</v>
      </c>
      <c r="H92" s="89">
        <f>C99+C116+C133+C151</f>
        <v>39086515.28</v>
      </c>
      <c r="I92" s="89">
        <f>D99+D116+D133+D151</f>
        <v>40271204</v>
      </c>
      <c r="J92" s="89">
        <f>E99+E116+E133+E151</f>
        <v>41085494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2527132</v>
      </c>
      <c r="D94" s="81">
        <f>'Таблица  1'!D40</f>
        <v>2555977</v>
      </c>
      <c r="E94" s="81">
        <f>'Таблица  1'!E40</f>
        <v>2460347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1066895</v>
      </c>
      <c r="D96" s="81">
        <f>'Таблица  1'!D46</f>
        <v>1066895</v>
      </c>
      <c r="E96" s="81">
        <f>'Таблица  1'!E46</f>
        <v>1066895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36525072.76</v>
      </c>
      <c r="D99" s="116">
        <f>'Таблица  1'!D51</f>
        <v>37767135</v>
      </c>
      <c r="E99" s="116">
        <f>'Таблица  1'!E51</f>
        <v>38581065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28068100</v>
      </c>
      <c r="D101" s="81">
        <f>'Таблица  1'!D52</f>
        <v>29094910</v>
      </c>
      <c r="E101" s="81">
        <f>'Таблица  1'!E52</f>
        <v>29742390</v>
      </c>
    </row>
    <row r="102" spans="2:5" ht="17.25" thickBot="1">
      <c r="B102" s="33" t="s">
        <v>470</v>
      </c>
      <c r="C102" s="81">
        <f>'Таблица  1'!C53</f>
        <v>35450</v>
      </c>
      <c r="D102" s="81">
        <f>'Таблица  1'!D53</f>
        <v>37220</v>
      </c>
      <c r="E102" s="81">
        <f>'Таблица  1'!E53</f>
        <v>38930</v>
      </c>
    </row>
    <row r="103" spans="2:5" ht="17.25" thickBot="1">
      <c r="B103" s="33" t="s">
        <v>471</v>
      </c>
      <c r="C103" s="81">
        <f>'Таблица  1'!C54</f>
        <v>864000</v>
      </c>
      <c r="D103" s="81">
        <f>'Таблица  1'!D54</f>
        <v>864000</v>
      </c>
      <c r="E103" s="81">
        <f>'Таблица  1'!E54</f>
        <v>864000</v>
      </c>
    </row>
    <row r="104" spans="2:5" ht="17.25" thickBot="1">
      <c r="B104" s="33" t="s">
        <v>507</v>
      </c>
      <c r="C104" s="81">
        <f>'Таблица  1'!C55</f>
        <v>3896780</v>
      </c>
      <c r="D104" s="81">
        <f>'Таблица  1'!D55</f>
        <v>4107200</v>
      </c>
      <c r="E104" s="81">
        <f>'Таблица  1'!E55</f>
        <v>4312570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447194</v>
      </c>
      <c r="D107" s="81">
        <f>'Таблица  1'!D56</f>
        <v>438850</v>
      </c>
      <c r="E107" s="81">
        <f>'Таблица  1'!E56</f>
        <v>460790</v>
      </c>
    </row>
    <row r="108" spans="2:5" ht="17.25" thickBot="1">
      <c r="B108" s="33" t="s">
        <v>474</v>
      </c>
      <c r="C108" s="81">
        <f>'Таблица  1'!C63</f>
        <v>372438.76</v>
      </c>
      <c r="D108" s="81">
        <f>'Таблица  1'!D63</f>
        <v>355000</v>
      </c>
      <c r="E108" s="81">
        <f>'Таблица  1'!E63</f>
        <v>355000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1353900</v>
      </c>
      <c r="D110" s="81">
        <f>'Таблица  1'!D58</f>
        <v>1353900</v>
      </c>
      <c r="E110" s="81">
        <f>'Таблица  1'!E58</f>
        <v>1387320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420315</v>
      </c>
      <c r="D112" s="81">
        <f>'Таблица  1'!D60</f>
        <v>449160</v>
      </c>
      <c r="E112" s="81">
        <f>'Таблица  1'!E60</f>
        <v>353170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1066895</v>
      </c>
      <c r="D114" s="81">
        <f>'Таблица  1'!D66</f>
        <v>1066895</v>
      </c>
      <c r="E114" s="81">
        <f>'Таблица  1'!E66</f>
        <v>1066895</v>
      </c>
    </row>
    <row r="115" spans="2:5" ht="33.75" thickBot="1">
      <c r="B115" s="33" t="s">
        <v>481</v>
      </c>
      <c r="C115" s="81">
        <f>'Таблица  1'!C61</f>
        <v>0</v>
      </c>
      <c r="D115" s="81">
        <f>'Таблица  1'!D61</f>
        <v>0</v>
      </c>
      <c r="E115" s="81">
        <f>'Таблица  1'!E61</f>
        <v>0</v>
      </c>
    </row>
    <row r="116" spans="2:5" ht="18" thickBot="1">
      <c r="B116" s="114" t="s">
        <v>401</v>
      </c>
      <c r="C116" s="116">
        <f>'Таблица  1'!C71</f>
        <v>1118738</v>
      </c>
      <c r="D116" s="116">
        <f>'Таблица  1'!D71</f>
        <v>1061365</v>
      </c>
      <c r="E116" s="116">
        <f>'Таблица  1'!E71</f>
        <v>1061725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49153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8220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1061365</v>
      </c>
      <c r="D129" s="81">
        <f>'Таблица  1'!D80</f>
        <v>1061365</v>
      </c>
      <c r="E129" s="81">
        <f>'Таблица  1'!E80</f>
        <v>1061725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1442704.52</v>
      </c>
      <c r="D133" s="145">
        <f>'Таблица  1'!D91</f>
        <v>1442704</v>
      </c>
      <c r="E133" s="145">
        <f>'Таблица  1'!E91</f>
        <v>1442704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424.52</v>
      </c>
      <c r="D137" s="81">
        <f>'Таблица  1'!D93</f>
        <v>424</v>
      </c>
      <c r="E137" s="81">
        <f>'Таблица  1'!E93</f>
        <v>424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39000</v>
      </c>
      <c r="D139" s="81">
        <f>'Таблица  1'!D95</f>
        <v>39000</v>
      </c>
      <c r="E139" s="81">
        <f>'Таблица  1'!E95</f>
        <v>39000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6000</v>
      </c>
      <c r="D142" s="81">
        <f>'Таблица  1'!D96</f>
        <v>6000</v>
      </c>
      <c r="E142" s="81">
        <f>'Таблица  1'!E96</f>
        <v>6000</v>
      </c>
    </row>
    <row r="143" spans="2:5" ht="17.25" thickBot="1">
      <c r="B143" s="33" t="s">
        <v>474</v>
      </c>
      <c r="C143" s="81">
        <f>'Таблица  1'!C103</f>
        <v>305328</v>
      </c>
      <c r="D143" s="81">
        <f>'Таблица  1'!D103</f>
        <v>305328</v>
      </c>
      <c r="E143" s="81">
        <f>'Таблица  1'!E103</f>
        <v>305328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46500</v>
      </c>
      <c r="D145" s="81">
        <f>'Таблица  1'!D98</f>
        <v>46500</v>
      </c>
      <c r="E145" s="81">
        <f>'Таблица  1'!E98</f>
        <v>46500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1045452</v>
      </c>
      <c r="D147" s="81">
        <f>'Таблица  1'!D100</f>
        <v>1045452</v>
      </c>
      <c r="E147" s="81">
        <f>'Таблица  1'!E100</f>
        <v>1045452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138467</v>
      </c>
      <c r="D171" s="110">
        <f>'Таблица  1'!D132</f>
        <v>128334</v>
      </c>
      <c r="E171" s="110">
        <f>'Таблица  1'!E132</f>
        <v>135275</v>
      </c>
    </row>
    <row r="172" spans="2:3" ht="16.5">
      <c r="B172" s="29"/>
      <c r="C172" s="37"/>
    </row>
    <row r="173" spans="2:3" ht="16.5">
      <c r="B173" s="36" t="s">
        <v>534</v>
      </c>
      <c r="C173" s="37" t="s">
        <v>554</v>
      </c>
    </row>
    <row r="174" spans="2:3" ht="13.5" customHeight="1">
      <c r="B174" s="38" t="s">
        <v>404</v>
      </c>
      <c r="C174" s="37"/>
    </row>
    <row r="175" spans="2:3" ht="15">
      <c r="B175" s="39" t="s">
        <v>556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555</v>
      </c>
    </row>
    <row r="179" spans="2:3" ht="15">
      <c r="B179" s="38" t="s">
        <v>404</v>
      </c>
      <c r="C179" s="37"/>
    </row>
    <row r="180" spans="2:3" ht="12.75">
      <c r="B180" s="39" t="str">
        <f>B175</f>
        <v>" 30" декабря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С.С.Абрамчук</v>
      </c>
    </row>
    <row r="183" spans="2:3" ht="15">
      <c r="B183" s="38" t="s">
        <v>404</v>
      </c>
      <c r="C183" s="37"/>
    </row>
    <row r="184" spans="2:3" ht="12.75">
      <c r="B184" s="39" t="str">
        <f>B175</f>
        <v>" 30" 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30" 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30" декабря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30" 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7"/>
      <c r="D15" s="128"/>
      <c r="E15" s="129"/>
    </row>
    <row r="16" spans="2:5" ht="33.75" customHeight="1" thickBot="1">
      <c r="B16" s="33" t="s">
        <v>350</v>
      </c>
      <c r="C16" s="127" t="s">
        <v>351</v>
      </c>
      <c r="D16" s="128"/>
      <c r="E16" s="129"/>
    </row>
    <row r="17" spans="2:5" ht="37.5" customHeight="1" thickBot="1">
      <c r="B17" s="33" t="s">
        <v>352</v>
      </c>
      <c r="C17" s="127"/>
      <c r="D17" s="128"/>
      <c r="E17" s="129"/>
    </row>
    <row r="18" spans="2:5" ht="17.25" customHeight="1" thickBot="1">
      <c r="B18" s="33" t="s">
        <v>353</v>
      </c>
      <c r="C18" s="127" t="s">
        <v>354</v>
      </c>
      <c r="D18" s="128"/>
      <c r="E18" s="129"/>
    </row>
    <row r="19" spans="2:5" ht="17.25" thickBot="1">
      <c r="B19" s="33" t="s">
        <v>355</v>
      </c>
      <c r="C19" s="127" t="s">
        <v>356</v>
      </c>
      <c r="D19" s="128"/>
      <c r="E19" s="129"/>
    </row>
    <row r="20" spans="2:5" ht="33.75" thickBot="1">
      <c r="B20" s="33" t="s">
        <v>357</v>
      </c>
      <c r="C20" s="127" t="s">
        <v>358</v>
      </c>
      <c r="D20" s="128"/>
      <c r="E20" s="129"/>
    </row>
    <row r="21" spans="2:5" ht="33.75" customHeight="1" thickBot="1">
      <c r="B21" s="33" t="s">
        <v>359</v>
      </c>
      <c r="C21" s="127" t="s">
        <v>456</v>
      </c>
      <c r="D21" s="128"/>
      <c r="E21" s="129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7"/>
      <c r="D25" s="128"/>
      <c r="E25" s="129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23634967.99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32373778.81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21085820.76</v>
      </c>
      <c r="D54" s="136"/>
      <c r="E54" s="137"/>
    </row>
    <row r="55" spans="2:5" ht="33.75" thickBot="1">
      <c r="B55" s="33" t="s">
        <v>376</v>
      </c>
      <c r="C55" s="135">
        <f>'Таблица  1'!C9</f>
        <v>7512717.98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435078.83</v>
      </c>
      <c r="D57" s="136"/>
      <c r="E57" s="137"/>
    </row>
    <row r="58" spans="2:5" ht="17.25" thickBot="1">
      <c r="B58" s="33" t="s">
        <v>378</v>
      </c>
      <c r="C58" s="135">
        <f>'Таблица  1'!C11</f>
        <v>0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44438.21</v>
      </c>
      <c r="D60" s="136"/>
      <c r="E60" s="137"/>
    </row>
    <row r="61" spans="2:5" ht="17.25" thickBot="1">
      <c r="B61" s="33" t="s">
        <v>380</v>
      </c>
      <c r="C61" s="135">
        <f>'Таблица  1'!C14</f>
        <v>0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39086515.28</v>
      </c>
      <c r="D72" s="81">
        <f>'Таблица  1'!D20</f>
        <v>40271204</v>
      </c>
      <c r="E72" s="81">
        <f>'Таблица  1'!E20</f>
        <v>41085494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36525072.76</v>
      </c>
      <c r="D74" s="81">
        <f>'Таблица  1'!D21</f>
        <v>37767135</v>
      </c>
      <c r="E74" s="81">
        <f>'Таблица  1'!E21</f>
        <v>38581065</v>
      </c>
    </row>
    <row r="75" spans="2:5" ht="17.25" thickBot="1">
      <c r="B75" s="33" t="s">
        <v>388</v>
      </c>
      <c r="C75" s="81">
        <f>'Таблица  1'!C22</f>
        <v>1118738</v>
      </c>
      <c r="D75" s="81">
        <f>'Таблица  1'!D22</f>
        <v>1061365</v>
      </c>
      <c r="E75" s="81">
        <f>'Таблица  1'!E22</f>
        <v>1061725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1442704.52</v>
      </c>
      <c r="D77" s="133">
        <f>'Таблица  1'!D25</f>
        <v>1442704</v>
      </c>
      <c r="E77" s="133">
        <f>'Таблица  1'!E25</f>
        <v>1442704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39086515.279999994</v>
      </c>
      <c r="D81" s="81">
        <f>'Таблица  1'!D30</f>
        <v>40271204</v>
      </c>
      <c r="E81" s="81">
        <f>'Таблица  1'!E30</f>
        <v>41085494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28068100</v>
      </c>
      <c r="D83" s="81">
        <f>'Таблица  1'!D32</f>
        <v>29094910</v>
      </c>
      <c r="E83" s="81">
        <f>'Таблица  1'!E32</f>
        <v>29742390</v>
      </c>
    </row>
    <row r="84" spans="2:5" ht="17.25" thickBot="1">
      <c r="B84" s="33" t="s">
        <v>457</v>
      </c>
      <c r="C84" s="81">
        <f>'Таблица  1'!C33</f>
        <v>85027.52</v>
      </c>
      <c r="D84" s="81">
        <f>'Таблица  1'!D33</f>
        <v>37644</v>
      </c>
      <c r="E84" s="81">
        <f>'Таблица  1'!E33</f>
        <v>39354</v>
      </c>
    </row>
    <row r="85" spans="2:5" ht="17.25" thickBot="1">
      <c r="B85" s="33" t="s">
        <v>458</v>
      </c>
      <c r="C85" s="81">
        <f>'Таблица  1'!C34</f>
        <v>864000</v>
      </c>
      <c r="D85" s="81">
        <f>'Таблица  1'!D34</f>
        <v>864000</v>
      </c>
      <c r="E85" s="81">
        <f>'Таблица  1'!E34</f>
        <v>864000</v>
      </c>
    </row>
    <row r="86" spans="2:5" ht="17.25" thickBot="1">
      <c r="B86" s="33" t="s">
        <v>459</v>
      </c>
      <c r="C86" s="81">
        <f>'Таблица  1'!C35</f>
        <v>3935780</v>
      </c>
      <c r="D86" s="81">
        <f>'Таблица  1'!D35</f>
        <v>4146200</v>
      </c>
      <c r="E86" s="81">
        <f>'Таблица  1'!E35</f>
        <v>4351570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461414</v>
      </c>
      <c r="D89" s="81">
        <f>'Таблица  1'!D36</f>
        <v>444850</v>
      </c>
      <c r="E89" s="81">
        <f>'Таблица  1'!E36</f>
        <v>466790</v>
      </c>
    </row>
    <row r="90" spans="2:5" ht="17.25" thickBot="1">
      <c r="B90" s="33" t="s">
        <v>462</v>
      </c>
      <c r="C90" s="81">
        <f>'Таблица  1'!C43</f>
        <v>677766.76</v>
      </c>
      <c r="D90" s="81">
        <f>'Таблица  1'!D43</f>
        <v>660328</v>
      </c>
      <c r="E90" s="81">
        <f>'Таблица  1'!E43</f>
        <v>660328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1400400</v>
      </c>
      <c r="D92" s="81">
        <f>'Таблица  1'!D38</f>
        <v>1400400</v>
      </c>
      <c r="E92" s="81">
        <f>'Таблица  1'!E38</f>
        <v>1433820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2527132</v>
      </c>
      <c r="D94" s="81">
        <f>'Таблица  1'!D40</f>
        <v>2555977</v>
      </c>
      <c r="E94" s="81">
        <f>'Таблица  1'!E40</f>
        <v>2460347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1066895</v>
      </c>
      <c r="D96" s="81">
        <f>'Таблица  1'!D46</f>
        <v>1066895</v>
      </c>
      <c r="E96" s="81">
        <f>'Таблица  1'!E46</f>
        <v>1066895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138467</v>
      </c>
      <c r="D99" s="81">
        <f>'Таблица  1'!D132</f>
        <v>128334</v>
      </c>
      <c r="E99" s="81">
        <f>'Таблица  1'!E132</f>
        <v>135275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2015-02-06T06:11:08Z</cp:lastPrinted>
  <dcterms:created xsi:type="dcterms:W3CDTF">2007-11-01T06:06:06Z</dcterms:created>
  <dcterms:modified xsi:type="dcterms:W3CDTF">2015-04-06T06:00:39Z</dcterms:modified>
  <cp:category/>
  <cp:version/>
  <cp:contentType/>
  <cp:contentStatus/>
</cp:coreProperties>
</file>