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0" windowWidth="12945" windowHeight="12840" tabRatio="546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фхд'!$A$1:$E$207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<sst xmlns="http://schemas.openxmlformats.org/spreadsheetml/2006/main" count="1770" uniqueCount="563">
  <si>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</si>
  <si>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</si>
  <si>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</si>
  <si>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</si>
  <si>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</si>
  <si>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</si>
  <si>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</si>
  <si>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</si>
  <si>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</si>
  <si>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</si>
  <si>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</si>
  <si>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</si>
  <si>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</si>
  <si>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</si>
  <si>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</si>
  <si>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</si>
  <si>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</si>
  <si>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</si>
  <si>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</si>
  <si>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</si>
  <si>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</si>
  <si>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</si>
  <si>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</si>
  <si>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</si>
  <si>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</si>
  <si>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</si>
  <si>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</si>
  <si>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</si>
  <si>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</si>
  <si>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</si>
  <si>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</si>
  <si>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</si>
  <si>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</si>
  <si>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</si>
  <si>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</si>
  <si>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</si>
  <si>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</si>
  <si>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</si>
  <si>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</si>
  <si>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</si>
  <si>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</si>
  <si>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</si>
  <si>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</si>
  <si>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</si>
  <si>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</si>
  <si>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</si>
  <si>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</si>
  <si>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</si>
  <si>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</si>
  <si>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</si>
  <si>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</si>
  <si>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</si>
  <si>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</si>
  <si>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</si>
  <si>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</si>
  <si>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</si>
  <si>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</si>
  <si>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</si>
  <si>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</si>
  <si>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</si>
  <si>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</si>
  <si>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</si>
  <si>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</si>
  <si>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</si>
  <si>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</si>
  <si>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</si>
  <si>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</si>
  <si>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</si>
  <si>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</si>
  <si>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</si>
  <si>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</si>
  <si>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</si>
  <si>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</si>
  <si>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</si>
  <si>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</si>
  <si>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</si>
  <si>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</si>
  <si>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</si>
  <si>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</si>
  <si>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</si>
  <si>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</si>
  <si>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</si>
  <si>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</si>
  <si>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</si>
  <si>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</si>
  <si>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</si>
  <si>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</si>
  <si>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</si>
  <si>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</si>
  <si>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</si>
  <si>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</si>
  <si>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</si>
  <si>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</si>
  <si>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</si>
  <si>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</si>
  <si>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</si>
  <si>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</si>
  <si>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</si>
  <si>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</si>
  <si>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</si>
  <si>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</si>
  <si>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</si>
  <si>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</si>
  <si>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</si>
  <si>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</si>
  <si>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</si>
  <si>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</si>
  <si>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</si>
  <si>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</si>
  <si>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</si>
  <si>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</si>
  <si>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</si>
  <si>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</si>
  <si>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</si>
  <si>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</si>
  <si>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</si>
  <si>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</si>
  <si>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</si>
  <si>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</si>
  <si>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</si>
  <si>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</si>
  <si>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</si>
  <si>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</si>
  <si>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</si>
  <si>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</si>
  <si>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</si>
  <si>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</si>
  <si>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</si>
  <si>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</si>
  <si>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</si>
  <si>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</si>
  <si>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</si>
  <si>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</si>
  <si>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</si>
  <si>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</si>
  <si>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</si>
  <si>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</si>
  <si>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</si>
  <si>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</si>
  <si>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</si>
  <si>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</si>
  <si>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</si>
  <si>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</si>
  <si>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</si>
  <si>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</si>
  <si>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</si>
  <si>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</si>
  <si>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</si>
  <si>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</si>
  <si>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</si>
  <si>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</si>
  <si>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</si>
  <si>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</si>
  <si>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</si>
  <si>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</si>
  <si>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</si>
  <si>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</si>
  <si>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</si>
  <si>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</si>
  <si>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</si>
  <si>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</si>
  <si>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</si>
  <si>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</si>
  <si>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</si>
  <si>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</si>
  <si>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</si>
  <si>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</si>
  <si>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</si>
  <si>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</si>
  <si>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</si>
  <si>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</si>
  <si>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</si>
  <si>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</si>
  <si>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</si>
  <si>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</si>
  <si>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</si>
  <si>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</si>
  <si>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</si>
  <si>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</si>
  <si>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</si>
  <si>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</si>
  <si>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</si>
  <si>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</si>
  <si>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</si>
  <si>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</si>
  <si>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</si>
  <si>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</si>
  <si>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</si>
  <si>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</si>
  <si>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</si>
  <si>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</si>
  <si>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</si>
  <si>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</si>
  <si>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</si>
  <si>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</si>
  <si>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</si>
  <si>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</si>
  <si>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</si>
  <si>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</si>
  <si>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</si>
  <si>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</si>
  <si>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</si>
  <si>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</si>
  <si>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</si>
  <si>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</si>
  <si>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</si>
  <si>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</si>
  <si>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</si>
  <si>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</si>
  <si>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</si>
  <si>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</si>
  <si>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</si>
  <si>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</si>
  <si>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</si>
  <si>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</si>
  <si>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</si>
  <si>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</si>
  <si>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</si>
  <si>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</si>
  <si>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</si>
  <si>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</si>
  <si>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</si>
  <si>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</si>
  <si>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</si>
  <si>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</si>
  <si>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</si>
  <si>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</si>
  <si>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</si>
  <si>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</si>
  <si>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</si>
  <si>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</si>
  <si>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</si>
  <si>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</si>
  <si>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</si>
  <si>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</si>
  <si>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</si>
  <si>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</si>
  <si>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</si>
  <si>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</si>
  <si>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</si>
  <si>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</si>
  <si>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</si>
  <si>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</si>
  <si>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</si>
  <si>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</si>
  <si>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</si>
  <si>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</si>
  <si>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</si>
  <si>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</si>
  <si>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</si>
  <si>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</si>
  <si>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</si>
  <si>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</si>
  <si>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</si>
  <si>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</si>
  <si>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</si>
  <si>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</si>
  <si>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</si>
  <si>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</si>
  <si>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</si>
  <si>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</si>
  <si>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</si>
  <si>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</si>
  <si>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</si>
  <si>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</si>
  <si>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</si>
  <si>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</si>
  <si>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</si>
  <si>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</si>
  <si>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</si>
  <si>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</si>
  <si>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</si>
  <si>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</si>
  <si>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</si>
  <si>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</si>
  <si>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</si>
  <si>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</si>
  <si>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</si>
  <si>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</si>
  <si>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</si>
  <si>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</si>
  <si>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</si>
  <si>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</si>
  <si>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</si>
  <si>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</si>
  <si>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</si>
  <si>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</si>
  <si>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</si>
  <si>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</si>
  <si>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</si>
  <si>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</si>
  <si>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</si>
  <si>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</si>
  <si>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</si>
  <si>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</si>
  <si>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</si>
  <si>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</si>
  <si>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</si>
  <si>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</si>
  <si>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</si>
  <si>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</si>
  <si>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</si>
  <si>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</si>
  <si>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</si>
  <si>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</si>
  <si>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</si>
  <si>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</si>
  <si>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</si>
  <si>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</si>
  <si>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</si>
  <si>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</si>
  <si>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</si>
  <si>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</si>
  <si>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</si>
  <si>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</si>
  <si>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</si>
  <si>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</si>
  <si>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</si>
  <si>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</si>
  <si>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</si>
  <si>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</si>
  <si>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</si>
  <si>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</si>
  <si>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</si>
  <si>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</si>
  <si>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</si>
  <si>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</si>
  <si>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</si>
  <si>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</si>
  <si>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</si>
  <si>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</si>
  <si>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</si>
  <si>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</si>
  <si>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</si>
  <si>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</si>
  <si>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</si>
  <si>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</si>
  <si>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</si>
  <si>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</si>
  <si>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</si>
  <si>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</si>
  <si>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</si>
  <si>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</si>
  <si>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</si>
  <si>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</si>
  <si>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</si>
  <si>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</si>
  <si>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</si>
  <si>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</si>
  <si>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</si>
  <si>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</si>
  <si>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</si>
  <si>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</si>
  <si>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</si>
  <si>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</si>
  <si>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</si>
  <si>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</si>
  <si>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</si>
  <si>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</si>
  <si>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</si>
  <si>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</si>
  <si>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</si>
  <si>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</si>
  <si>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</si>
  <si>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</si>
  <si>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</si>
  <si>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</si>
  <si>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</si>
  <si>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</si>
  <si>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</si>
  <si>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</si>
  <si>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</si>
  <si>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</si>
  <si>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</si>
  <si>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</si>
  <si>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</si>
  <si>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</si>
  <si>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</si>
  <si>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</si>
  <si>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</si>
  <si>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</si>
  <si>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</si>
  <si>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</si>
  <si>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</si>
  <si>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</si>
  <si>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</si>
  <si>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</si>
  <si>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</si>
  <si>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</si>
  <si>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</si>
  <si>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</si>
  <si>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</si>
  <si>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</si>
  <si>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</si>
  <si>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</si>
  <si>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</si>
  <si>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</si>
  <si>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</si>
  <si>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</si>
  <si>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</si>
  <si>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</si>
  <si>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</si>
  <si>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</si>
  <si>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</si>
  <si>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</si>
  <si>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</si>
  <si>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</si>
  <si>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</si>
  <si>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</si>
  <si>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</si>
  <si>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</si>
  <si>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</si>
  <si>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</si>
  <si>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</si>
  <si>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</si>
  <si>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</si>
  <si>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</si>
  <si>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</si>
  <si>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</si>
  <si>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</si>
  <si>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</si>
  <si>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</si>
  <si>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</si>
  <si>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</si>
  <si>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</si>
  <si>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</si>
  <si>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</si>
  <si>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</si>
  <si>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</si>
  <si>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</si>
  <si>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</si>
  <si>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</si>
  <si>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</si>
  <si>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</si>
  <si>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</si>
  <si>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</si>
  <si>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</si>
  <si>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</si>
  <si>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</si>
  <si>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</si>
  <si>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</si>
  <si>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</si>
  <si>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</si>
  <si>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</si>
  <si>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</si>
  <si>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</si>
  <si>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</si>
  <si>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</si>
  <si>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</si>
  <si>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</si>
  <si>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</si>
  <si>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</si>
  <si>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</si>
  <si>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</si>
  <si>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</si>
  <si>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</si>
  <si>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</si>
  <si>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</si>
  <si>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</si>
  <si>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</si>
  <si>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</si>
  <si>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</si>
  <si>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</si>
  <si>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</si>
  <si>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</si>
  <si>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</si>
  <si>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</si>
  <si>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</si>
  <si>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</si>
  <si>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</si>
  <si>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</si>
  <si>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</si>
  <si>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</si>
  <si>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</si>
  <si>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</si>
  <si>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</si>
  <si>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</si>
  <si>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</si>
  <si>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</si>
  <si>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</si>
  <si>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</si>
  <si>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</si>
  <si>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</si>
  <si>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</si>
  <si>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</si>
  <si>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</si>
  <si>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</si>
  <si>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</si>
  <si>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</si>
  <si>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</si>
  <si>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</si>
  <si>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</si>
  <si>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</si>
  <si>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</si>
  <si>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</si>
  <si>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</si>
  <si>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</si>
  <si>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</si>
  <si>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</si>
  <si>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</si>
  <si>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</si>
  <si>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</si>
  <si>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</si>
  <si>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</si>
  <si>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</si>
  <si>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</si>
  <si>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</si>
  <si>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</si>
  <si>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</si>
  <si>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</si>
  <si>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</si>
  <si>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</si>
  <si>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</si>
  <si>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</si>
  <si>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</si>
  <si>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</si>
  <si>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</si>
  <si>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</si>
  <si>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</si>
  <si>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</si>
  <si>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</si>
  <si>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</si>
  <si>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</si>
  <si>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</si>
  <si>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</si>
  <si>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</si>
  <si>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</si>
  <si>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</si>
  <si>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</si>
  <si>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</si>
  <si>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</si>
  <si>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</si>
  <si>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</si>
  <si>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</si>
  <si>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</si>
  <si>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</si>
  <si>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</si>
  <si>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</si>
  <si>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</si>
  <si>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</si>
  <si>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</si>
  <si>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</si>
  <si>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</si>
  <si>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</si>
  <si>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</si>
  <si>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</si>
  <si>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</si>
  <si>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</si>
  <si>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</si>
  <si>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</si>
  <si>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30" декабря  201 4   г.                                                                                    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</si>
  <si>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</si>
  <si>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Заведующий МБДОУ детский сад №57</t>
  </si>
  <si>
    <t>_________ Л.В. Поставничая</t>
  </si>
  <si>
    <t xml:space="preserve">    Дата составления " 30" декабря 2014 г.</t>
  </si>
  <si>
    <t>692512, Приморский край, г. Уссурийск, ул. Ленинградская, 57</t>
  </si>
  <si>
    <t>2511043689/25110101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</si>
  <si>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семье.охрана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развития детей; воспитание с учетом возрастных категорий детей гражданственности, уважения к правам и свободам человека, любви к окружающей природе, Родине, семье; оказание консультативной и методической помощи родителям (законным представителям) по вопросам воспитания, обучения и развития детей.</t>
  </si>
  <si>
    <t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
занятия хореографией, ритмикой;
занятия по музыкально-театральной деятельности;
занятия по углублённому изучению предметов художественно-эстетического направления;
занятия с логопедом;занятия по углублённой подготовке детей к школе.</t>
  </si>
  <si>
    <t>Л.В. Поставничая</t>
  </si>
  <si>
    <t>Е.С. Карпушова</t>
  </si>
  <si>
    <t xml:space="preserve"> " 30 " декабря   2014 г.</t>
  </si>
  <si>
    <t>Муниципальное бюджетное дошкольное образовательное учреждение детский сад общеразвивающего вида № 57 г.Уссурийска Уссурийского городского округа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</si>
</sst>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10" fillId="0" borderId="0" xfId="54" applyFont="1" applyAlignment="1" applyProtection="1">
      <alignment horizontal="righ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5.emf" /><Relationship Id="rId3" Type="http://schemas.openxmlformats.org/officeDocument/2006/relationships/image" Target="../media/image16.emf" /><Relationship Id="rId4" Type="http://schemas.openxmlformats.org/officeDocument/2006/relationships/image" Target="../media/image14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12.emf" /><Relationship Id="rId9" Type="http://schemas.openxmlformats.org/officeDocument/2006/relationships/image" Target="../media/image2.emf" /><Relationship Id="rId10" Type="http://schemas.openxmlformats.org/officeDocument/2006/relationships/image" Target="../media/image8.emf" /><Relationship Id="rId11" Type="http://schemas.openxmlformats.org/officeDocument/2006/relationships/image" Target="../media/image4.emf" /><Relationship Id="rId12" Type="http://schemas.openxmlformats.org/officeDocument/2006/relationships/image" Target="../media/image13.emf" /><Relationship Id="rId13" Type="http://schemas.openxmlformats.org/officeDocument/2006/relationships/image" Target="../media/image17.emf" /><Relationship Id="rId14" Type="http://schemas.openxmlformats.org/officeDocument/2006/relationships/image" Target="../media/image15.emf" /><Relationship Id="rId15" Type="http://schemas.openxmlformats.org/officeDocument/2006/relationships/image" Target="../media/image9.emf" /><Relationship Id="rId16" Type="http://schemas.openxmlformats.org/officeDocument/2006/relationships/image" Target="../media/image7.emf" /><Relationship Id="rId1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F23" sqref="F23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47" activePane="bottomLeft" state="frozen"/>
      <selection pane="topLeft" activeCell="A1" sqref="A1"/>
      <selection pane="bottomLeft" activeCell="E57" sqref="E57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1518747.41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0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0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856339.7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55250.03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-64010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-31724.45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22964.48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158.64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14483745.76</v>
      </c>
      <c r="D20" s="54">
        <f>SUM(D21:D25)</f>
        <v>14735992</v>
      </c>
      <c r="E20" s="54">
        <f>SUM(E21:E25)</f>
        <v>15134896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11590282.76</v>
      </c>
      <c r="D21" s="46">
        <v>11885992</v>
      </c>
      <c r="E21" s="46">
        <v>12284896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43463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2850000</v>
      </c>
      <c r="D25" s="43">
        <f>SUM(D26:D29)</f>
        <v>2850000</v>
      </c>
      <c r="E25" s="43">
        <f>SUM(E26:E29)</f>
        <v>2850000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130392</v>
      </c>
      <c r="D26" s="46">
        <v>130392</v>
      </c>
      <c r="E26" s="46">
        <v>130392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2525174.4</v>
      </c>
      <c r="D27" s="46">
        <v>2525174.4</v>
      </c>
      <c r="E27" s="46">
        <v>2525174.4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194433.6</v>
      </c>
      <c r="D28" s="46">
        <v>194433.6</v>
      </c>
      <c r="E28" s="46">
        <v>194433.6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14483745.76</v>
      </c>
      <c r="D30" s="63">
        <f>SUM(D32:D46)-D42</f>
        <v>14735992</v>
      </c>
      <c r="E30" s="63">
        <f>SUM(E32:E46)-E42</f>
        <v>15134896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9337297.44</v>
      </c>
      <c r="D32" s="64">
        <f t="shared" si="0"/>
        <v>9508017.44</v>
      </c>
      <c r="E32" s="64">
        <f t="shared" si="0"/>
        <v>9970117.44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53630</v>
      </c>
      <c r="D33" s="64">
        <f t="shared" si="0"/>
        <v>26520</v>
      </c>
      <c r="E33" s="64">
        <f t="shared" si="0"/>
        <v>26520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1017194.56</v>
      </c>
      <c r="D35" s="64">
        <f t="shared" si="0"/>
        <v>1070544.56</v>
      </c>
      <c r="E35" s="64">
        <f t="shared" si="0"/>
        <v>1122614.56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253843</v>
      </c>
      <c r="D36" s="64">
        <f t="shared" si="0"/>
        <v>245470</v>
      </c>
      <c r="E36" s="64">
        <f t="shared" si="0"/>
        <v>245470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163626</v>
      </c>
      <c r="D38" s="64">
        <f t="shared" si="0"/>
        <v>163626</v>
      </c>
      <c r="E38" s="64">
        <f t="shared" si="0"/>
        <v>162600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3417800</v>
      </c>
      <c r="D40" s="64">
        <f t="shared" si="0"/>
        <v>3507898</v>
      </c>
      <c r="E40" s="64">
        <f t="shared" si="0"/>
        <v>3393658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2160</v>
      </c>
      <c r="D42" s="64">
        <f t="shared" si="0"/>
        <v>2160</v>
      </c>
      <c r="E42" s="64">
        <f t="shared" si="0"/>
        <v>2160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219438.76</v>
      </c>
      <c r="D43" s="64">
        <f t="shared" si="0"/>
        <v>193000</v>
      </c>
      <c r="E43" s="64">
        <f t="shared" si="0"/>
        <v>193000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18756</v>
      </c>
      <c r="D46" s="65">
        <f>SUM(D47:D50)</f>
        <v>18756</v>
      </c>
      <c r="E46" s="65">
        <f>SUM(E47:E50)</f>
        <v>18756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5400</v>
      </c>
      <c r="D47" s="64">
        <f t="shared" si="1"/>
        <v>5400</v>
      </c>
      <c r="E47" s="64">
        <f t="shared" si="1"/>
        <v>5400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12356</v>
      </c>
      <c r="D48" s="64">
        <f t="shared" si="1"/>
        <v>12356</v>
      </c>
      <c r="E48" s="64">
        <f t="shared" si="1"/>
        <v>12356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1000</v>
      </c>
      <c r="D50" s="64">
        <f t="shared" si="1"/>
        <v>1000</v>
      </c>
      <c r="E50" s="64">
        <f t="shared" si="1"/>
        <v>1000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11590282.76</v>
      </c>
      <c r="D51" s="54">
        <f>SUM(D52:D66)-D62</f>
        <v>11885992</v>
      </c>
      <c r="E51" s="54">
        <f>SUM(E52:E66)-E62</f>
        <v>12284896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9243530</v>
      </c>
      <c r="D52" s="46">
        <v>9414250</v>
      </c>
      <c r="E52" s="46">
        <v>9876350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24110</v>
      </c>
      <c r="D53" s="46">
        <v>25320</v>
      </c>
      <c r="E53" s="46">
        <v>25320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987970</v>
      </c>
      <c r="D55" s="46">
        <v>1041320</v>
      </c>
      <c r="E55" s="46">
        <v>1093390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247700</v>
      </c>
      <c r="D56" s="46">
        <v>245470</v>
      </c>
      <c r="E56" s="46">
        <v>245470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92126</v>
      </c>
      <c r="D58" s="46">
        <v>92126</v>
      </c>
      <c r="E58" s="46">
        <v>91100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766692</v>
      </c>
      <c r="D60" s="46">
        <v>856790</v>
      </c>
      <c r="E60" s="46">
        <v>742550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2160</v>
      </c>
      <c r="D61" s="46">
        <v>2160</v>
      </c>
      <c r="E61" s="46">
        <v>2160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2160</v>
      </c>
      <c r="D62" s="46">
        <v>2160</v>
      </c>
      <c r="E62" s="46">
        <v>2160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210438.76</v>
      </c>
      <c r="D63" s="46">
        <v>193000</v>
      </c>
      <c r="E63" s="46">
        <v>193000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15556</v>
      </c>
      <c r="D66" s="43">
        <f>SUM(D67:D70)</f>
        <v>15556</v>
      </c>
      <c r="E66" s="43">
        <f>SUM(E67:E70)</f>
        <v>15556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3200</v>
      </c>
      <c r="D67" s="48">
        <v>3200</v>
      </c>
      <c r="E67" s="48">
        <v>3200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12356</v>
      </c>
      <c r="D68" s="48">
        <v>12356</v>
      </c>
      <c r="E68" s="48">
        <v>12356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0</v>
      </c>
      <c r="D69" s="48">
        <v>0</v>
      </c>
      <c r="E69" s="48">
        <v>0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43463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6143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9000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2850000</v>
      </c>
      <c r="D91" s="54">
        <f>SUM(D92:D106)-D102</f>
        <v>2850000</v>
      </c>
      <c r="E91" s="54">
        <f>SUM(E92:E106)-E102</f>
        <v>2850000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93767.44</v>
      </c>
      <c r="D92" s="46">
        <v>93767.44</v>
      </c>
      <c r="E92" s="46">
        <v>93767.44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1200</v>
      </c>
      <c r="D93" s="46">
        <v>1200</v>
      </c>
      <c r="E93" s="46">
        <v>1200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29224.56</v>
      </c>
      <c r="D95" s="46">
        <v>29224.56</v>
      </c>
      <c r="E95" s="46">
        <v>29224.56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0</v>
      </c>
      <c r="D96" s="46">
        <v>0</v>
      </c>
      <c r="E96" s="46">
        <v>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71500</v>
      </c>
      <c r="D98" s="46">
        <v>71500</v>
      </c>
      <c r="E98" s="46">
        <v>71500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2651108</v>
      </c>
      <c r="D100" s="46">
        <v>2651108</v>
      </c>
      <c r="E100" s="46">
        <v>2651108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3200</v>
      </c>
      <c r="D106" s="47">
        <f>SUM(D107:D110)</f>
        <v>3200</v>
      </c>
      <c r="E106" s="47">
        <f>SUM(E107:E110)</f>
        <v>3200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>
        <v>2200</v>
      </c>
      <c r="D107" s="48">
        <v>2200</v>
      </c>
      <c r="E107" s="48">
        <v>2200</v>
      </c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>
        <v>1000</v>
      </c>
      <c r="D110" s="48">
        <v>1000</v>
      </c>
      <c r="E110" s="48">
        <v>1000</v>
      </c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307888</v>
      </c>
      <c r="D132" s="46">
        <v>285360</v>
      </c>
      <c r="E132" s="46">
        <v>300793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7">
      <selection activeCell="C18" sqref="C18:E18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23.2539062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2" t="s">
        <v>552</v>
      </c>
      <c r="E2" s="182"/>
    </row>
    <row r="3" spans="1:5" ht="16.5">
      <c r="A3" s="40"/>
      <c r="B3" s="36" t="s">
        <v>493</v>
      </c>
      <c r="C3" s="37"/>
      <c r="D3" s="183" t="s">
        <v>553</v>
      </c>
      <c r="E3" s="18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550</v>
      </c>
      <c r="C5" s="37"/>
      <c r="D5" s="78" t="s">
        <v>561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542</v>
      </c>
      <c r="C10" s="125"/>
      <c r="D10" s="125"/>
      <c r="E10" s="125"/>
    </row>
    <row r="11" spans="1:5" ht="16.5">
      <c r="A11" s="40"/>
      <c r="B11" s="125" t="s">
        <v>541</v>
      </c>
      <c r="C11" s="184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554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30" t="s">
        <v>562</v>
      </c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 t="s">
        <v>555</v>
      </c>
      <c r="D17" s="131"/>
      <c r="E17" s="132"/>
    </row>
    <row r="18" spans="2:5" ht="17.25" thickBot="1">
      <c r="B18" s="33" t="s">
        <v>353</v>
      </c>
      <c r="C18" s="130" t="s">
        <v>556</v>
      </c>
      <c r="D18" s="131"/>
      <c r="E18" s="132"/>
    </row>
    <row r="19" spans="2:5" ht="17.25" thickBot="1">
      <c r="B19" s="33" t="s">
        <v>355</v>
      </c>
      <c r="C19" s="130" t="s">
        <v>505</v>
      </c>
      <c r="D19" s="131"/>
      <c r="E19" s="132"/>
    </row>
    <row r="20" spans="2:5" ht="33.75" thickBot="1">
      <c r="B20" s="33" t="s">
        <v>357</v>
      </c>
      <c r="C20" s="130" t="s">
        <v>545</v>
      </c>
      <c r="D20" s="131"/>
      <c r="E20" s="132"/>
    </row>
    <row r="21" spans="2:5" ht="33.75" thickBot="1">
      <c r="B21" s="33" t="s">
        <v>359</v>
      </c>
      <c r="C21" s="130" t="s">
        <v>510</v>
      </c>
      <c r="D21" s="131"/>
      <c r="E21" s="132"/>
    </row>
    <row r="22" spans="2:3" ht="16.5">
      <c r="B22" s="194"/>
      <c r="C22" s="195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68.5" customHeight="1" thickBot="1">
      <c r="B25" s="32" t="s">
        <v>361</v>
      </c>
      <c r="C25" s="127" t="s">
        <v>557</v>
      </c>
      <c r="D25" s="128"/>
      <c r="E25" s="129"/>
    </row>
    <row r="26" spans="2:5" ht="54.75" customHeight="1">
      <c r="B26" s="155" t="s">
        <v>362</v>
      </c>
      <c r="C26" s="185" t="s">
        <v>558</v>
      </c>
      <c r="D26" s="186"/>
      <c r="E26" s="187"/>
    </row>
    <row r="27" spans="2:5" ht="40.5" customHeight="1">
      <c r="B27" s="178"/>
      <c r="C27" s="188"/>
      <c r="D27" s="189"/>
      <c r="E27" s="190"/>
    </row>
    <row r="28" spans="2:5" ht="65.25" customHeight="1" thickBot="1">
      <c r="B28" s="178"/>
      <c r="C28" s="188"/>
      <c r="D28" s="189"/>
      <c r="E28" s="190"/>
    </row>
    <row r="29" spans="2:5" ht="26.25" customHeight="1" hidden="1" thickBot="1">
      <c r="B29" s="178"/>
      <c r="C29" s="188"/>
      <c r="D29" s="189"/>
      <c r="E29" s="190"/>
    </row>
    <row r="30" spans="2:5" ht="12" customHeight="1" hidden="1" thickBot="1">
      <c r="B30" s="178"/>
      <c r="C30" s="188"/>
      <c r="D30" s="189"/>
      <c r="E30" s="190"/>
    </row>
    <row r="31" spans="2:5" ht="81" customHeight="1" hidden="1" thickBot="1">
      <c r="B31" s="156"/>
      <c r="C31" s="191"/>
      <c r="D31" s="192"/>
      <c r="E31" s="193"/>
    </row>
    <row r="32" spans="2:5" ht="20.25" customHeight="1">
      <c r="B32" s="155" t="s">
        <v>363</v>
      </c>
      <c r="C32" s="160">
        <v>0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0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 customHeight="1">
      <c r="B36" s="155" t="s">
        <v>365</v>
      </c>
      <c r="C36" s="166"/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>
        <v>856339.7</v>
      </c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>
        <v>186390.78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1518747.41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0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0</v>
      </c>
      <c r="D54" s="136"/>
      <c r="E54" s="137"/>
    </row>
    <row r="55" spans="2:5" ht="33.75" thickBot="1">
      <c r="B55" s="33" t="s">
        <v>376</v>
      </c>
      <c r="C55" s="135">
        <f>'Таблица  1'!C9</f>
        <v>856339.7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55250.03</v>
      </c>
      <c r="D57" s="136"/>
      <c r="E57" s="137"/>
    </row>
    <row r="58" spans="2:5" ht="17.25" thickBot="1">
      <c r="B58" s="33" t="s">
        <v>378</v>
      </c>
      <c r="C58" s="135">
        <f>'Таблица  1'!C11</f>
        <v>-64010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-31724.45</v>
      </c>
      <c r="D60" s="136"/>
      <c r="E60" s="137"/>
    </row>
    <row r="61" spans="2:5" ht="17.25" thickBot="1">
      <c r="B61" s="33" t="s">
        <v>380</v>
      </c>
      <c r="C61" s="135">
        <f>'Таблица  1'!C14</f>
        <v>22964.48</v>
      </c>
      <c r="D61" s="136"/>
      <c r="E61" s="137"/>
    </row>
    <row r="62" spans="2:5" ht="17.25" thickBot="1">
      <c r="B62" s="33" t="s">
        <v>381</v>
      </c>
      <c r="C62" s="135">
        <f>'Таблица  1'!C15</f>
        <v>158.64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543</v>
      </c>
      <c r="D69" s="147" t="s">
        <v>484</v>
      </c>
      <c r="E69" s="148"/>
    </row>
    <row r="70" spans="2:5" ht="50.25" customHeight="1" thickBot="1">
      <c r="B70" s="159"/>
      <c r="C70" s="154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14483745.76</v>
      </c>
      <c r="D72" s="116">
        <f>'Таблица  1'!D20</f>
        <v>14735992</v>
      </c>
      <c r="E72" s="116">
        <f>'Таблица  1'!E20</f>
        <v>15134896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11590282.76</v>
      </c>
      <c r="D74" s="81">
        <f>'Таблица  1'!D21</f>
        <v>11885992</v>
      </c>
      <c r="E74" s="81">
        <f>'Таблица  1'!E21</f>
        <v>12284896</v>
      </c>
    </row>
    <row r="75" spans="2:5" ht="17.25" thickBot="1">
      <c r="B75" s="33" t="s">
        <v>388</v>
      </c>
      <c r="C75" s="81">
        <f>'Таблица  1'!C22</f>
        <v>43463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2850000</v>
      </c>
      <c r="D77" s="133">
        <f>'Таблица  1'!D25</f>
        <v>2850000</v>
      </c>
      <c r="E77" s="133">
        <f>'Таблица  1'!E25</f>
        <v>2850000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535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14483745.76</v>
      </c>
      <c r="D81" s="116">
        <f>'Таблица  1'!D30</f>
        <v>14735992</v>
      </c>
      <c r="E81" s="116">
        <f>'Таблица  1'!E30</f>
        <v>15134896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9337297.44</v>
      </c>
      <c r="D83" s="81">
        <f>'Таблица  1'!D32</f>
        <v>9508017.44</v>
      </c>
      <c r="E83" s="81">
        <f>'Таблица  1'!E32</f>
        <v>9970117.44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53630</v>
      </c>
      <c r="D84" s="81">
        <f>'Таблица  1'!D33</f>
        <v>26520</v>
      </c>
      <c r="E84" s="81">
        <f>'Таблица  1'!E33</f>
        <v>26520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506</v>
      </c>
      <c r="C86" s="81">
        <f>'Таблица  1'!C35</f>
        <v>1017194.56</v>
      </c>
      <c r="D86" s="81">
        <f>'Таблица  1'!D35</f>
        <v>1070544.56</v>
      </c>
      <c r="E86" s="81">
        <f>'Таблица  1'!E35</f>
        <v>1122614.56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461</v>
      </c>
      <c r="C89" s="81">
        <f>'Таблица  1'!C36</f>
        <v>253843</v>
      </c>
      <c r="D89" s="81">
        <f>'Таблица  1'!D36</f>
        <v>245470</v>
      </c>
      <c r="E89" s="81">
        <f>'Таблица  1'!E36</f>
        <v>245470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219438.76</v>
      </c>
      <c r="D90" s="81">
        <f>'Таблица  1'!D43</f>
        <v>193000</v>
      </c>
      <c r="E90" s="81">
        <f>'Таблица  1'!E43</f>
        <v>193000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14483745.76</v>
      </c>
      <c r="I91" s="88">
        <f>D83+D84+D85+D86+D87+D89+D90+D91+D92+D93+D94+D95+D96+D97</f>
        <v>14735992</v>
      </c>
      <c r="J91" s="88">
        <f>E83+E84+E85+E86+E87+E89+E90+E91+E92+E93+E94+E95+E96+E97</f>
        <v>15134896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163626</v>
      </c>
      <c r="D92" s="81">
        <f>'Таблица  1'!D38</f>
        <v>163626</v>
      </c>
      <c r="E92" s="81">
        <f>'Таблица  1'!E38</f>
        <v>162600</v>
      </c>
      <c r="H92" s="89">
        <f>C99+C116+C133+C151</f>
        <v>14483745.76</v>
      </c>
      <c r="I92" s="89">
        <f>D99+D116+D133+D151</f>
        <v>14735992</v>
      </c>
      <c r="J92" s="89">
        <f>E99+E116+E133+E151</f>
        <v>15134896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3417800</v>
      </c>
      <c r="D94" s="81">
        <f>'Таблица  1'!D40</f>
        <v>3507898</v>
      </c>
      <c r="E94" s="81">
        <f>'Таблица  1'!E40</f>
        <v>3393658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18756</v>
      </c>
      <c r="D96" s="81">
        <f>'Таблица  1'!D46</f>
        <v>18756</v>
      </c>
      <c r="E96" s="81">
        <f>'Таблица  1'!E46</f>
        <v>18756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11590282.76</v>
      </c>
      <c r="D99" s="116">
        <f>'Таблица  1'!D51</f>
        <v>11885992</v>
      </c>
      <c r="E99" s="116">
        <f>'Таблица  1'!E51</f>
        <v>12284896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9243530</v>
      </c>
      <c r="D101" s="81">
        <f>'Таблица  1'!D52</f>
        <v>9414250</v>
      </c>
      <c r="E101" s="81">
        <f>'Таблица  1'!E52</f>
        <v>9876350</v>
      </c>
    </row>
    <row r="102" spans="2:5" ht="17.25" thickBot="1">
      <c r="B102" s="33" t="s">
        <v>470</v>
      </c>
      <c r="C102" s="81">
        <f>'Таблица  1'!C53</f>
        <v>24110</v>
      </c>
      <c r="D102" s="81">
        <f>'Таблица  1'!D53</f>
        <v>25320</v>
      </c>
      <c r="E102" s="81">
        <f>'Таблица  1'!E53</f>
        <v>25320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987970</v>
      </c>
      <c r="D104" s="81">
        <f>'Таблица  1'!D55</f>
        <v>1041320</v>
      </c>
      <c r="E104" s="81">
        <f>'Таблица  1'!E55</f>
        <v>1093390</v>
      </c>
    </row>
    <row r="105" spans="2:5" ht="16.5">
      <c r="B105" s="74" t="s">
        <v>472</v>
      </c>
      <c r="C105" s="133">
        <f>'Таблица  1'!C57</f>
        <v>0</v>
      </c>
      <c r="D105" s="133">
        <f>'Таблица  1'!D57</f>
        <v>0</v>
      </c>
      <c r="E105" s="133">
        <f>'Таблица  1'!E57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473</v>
      </c>
      <c r="C107" s="81">
        <f>'Таблица  1'!C56</f>
        <v>247700</v>
      </c>
      <c r="D107" s="81">
        <f>'Таблица  1'!D56</f>
        <v>245470</v>
      </c>
      <c r="E107" s="81">
        <f>'Таблица  1'!E56</f>
        <v>245470</v>
      </c>
    </row>
    <row r="108" spans="2:5" ht="17.25" thickBot="1">
      <c r="B108" s="33" t="s">
        <v>474</v>
      </c>
      <c r="C108" s="81">
        <f>'Таблица  1'!C63</f>
        <v>210438.76</v>
      </c>
      <c r="D108" s="81">
        <f>'Таблица  1'!D63</f>
        <v>193000</v>
      </c>
      <c r="E108" s="81">
        <f>'Таблица  1'!E63</f>
        <v>193000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92126</v>
      </c>
      <c r="D110" s="81">
        <f>'Таблица  1'!D58</f>
        <v>92126</v>
      </c>
      <c r="E110" s="81">
        <f>'Таблица  1'!E58</f>
        <v>91100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766692</v>
      </c>
      <c r="D112" s="81">
        <f>'Таблица  1'!D60</f>
        <v>856790</v>
      </c>
      <c r="E112" s="81">
        <f>'Таблица  1'!E60</f>
        <v>742550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15556</v>
      </c>
      <c r="D114" s="81">
        <f>'Таблица  1'!D66</f>
        <v>15556</v>
      </c>
      <c r="E114" s="81">
        <f>'Таблица  1'!E66</f>
        <v>15556</v>
      </c>
    </row>
    <row r="115" spans="2:5" ht="33.75" thickBot="1">
      <c r="B115" s="33" t="s">
        <v>481</v>
      </c>
      <c r="C115" s="81">
        <f>'Таблица  1'!C61</f>
        <v>2160</v>
      </c>
      <c r="D115" s="81">
        <f>'Таблица  1'!D61</f>
        <v>2160</v>
      </c>
      <c r="E115" s="81">
        <f>'Таблица  1'!E61</f>
        <v>2160</v>
      </c>
    </row>
    <row r="116" spans="2:5" ht="18" thickBot="1">
      <c r="B116" s="114" t="s">
        <v>401</v>
      </c>
      <c r="C116" s="116">
        <f>'Таблица  1'!C71</f>
        <v>43463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3">
        <f>'Таблица  1'!C77</f>
        <v>0</v>
      </c>
      <c r="D122" s="133">
        <f>'Таблица  1'!D77</f>
        <v>0</v>
      </c>
      <c r="E122" s="133">
        <f>'Таблица  1'!E77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473</v>
      </c>
      <c r="C124" s="81">
        <f>'Таблица  1'!C76</f>
        <v>6143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9000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5">
        <f>'Таблица  1'!C91</f>
        <v>2850000</v>
      </c>
      <c r="D133" s="145">
        <f>'Таблица  1'!D91</f>
        <v>2850000</v>
      </c>
      <c r="E133" s="145">
        <f>'Таблица  1'!E91</f>
        <v>2850000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93767.44</v>
      </c>
      <c r="D136" s="81">
        <f>'Таблица  1'!D92</f>
        <v>93767.44</v>
      </c>
      <c r="E136" s="81">
        <f>'Таблица  1'!E92</f>
        <v>93767.44</v>
      </c>
    </row>
    <row r="137" spans="2:5" ht="17.25" thickBot="1">
      <c r="B137" s="33" t="s">
        <v>470</v>
      </c>
      <c r="C137" s="81">
        <f>'Таблица  1'!C93</f>
        <v>1200</v>
      </c>
      <c r="D137" s="81">
        <f>'Таблица  1'!D93</f>
        <v>1200</v>
      </c>
      <c r="E137" s="81">
        <f>'Таблица  1'!E93</f>
        <v>1200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29224.56</v>
      </c>
      <c r="D139" s="81">
        <f>'Таблица  1'!D95</f>
        <v>29224.56</v>
      </c>
      <c r="E139" s="81">
        <f>'Таблица  1'!E95</f>
        <v>29224.56</v>
      </c>
    </row>
    <row r="140" spans="2:5" ht="16.5">
      <c r="B140" s="74" t="s">
        <v>472</v>
      </c>
      <c r="C140" s="133">
        <f>'Таблица  1'!C97</f>
        <v>0</v>
      </c>
      <c r="D140" s="133">
        <f>'Таблица  1'!D97</f>
        <v>0</v>
      </c>
      <c r="E140" s="133">
        <f>'Таблица  1'!E97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473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71500</v>
      </c>
      <c r="D145" s="81">
        <f>'Таблица  1'!D98</f>
        <v>71500</v>
      </c>
      <c r="E145" s="81">
        <f>'Таблица  1'!E98</f>
        <v>71500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2651108</v>
      </c>
      <c r="D147" s="81">
        <f>'Таблица  1'!D100</f>
        <v>2651108</v>
      </c>
      <c r="E147" s="81">
        <f>'Таблица  1'!E100</f>
        <v>2651108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3200</v>
      </c>
      <c r="D149" s="81">
        <f>'Таблица  1'!D106</f>
        <v>3200</v>
      </c>
      <c r="E149" s="81">
        <f>'Таблица  1'!E106</f>
        <v>3200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454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3">
        <f>'Таблица  1'!C117</f>
        <v>0</v>
      </c>
      <c r="D159" s="133">
        <f>'Таблица  1'!D117</f>
        <v>0</v>
      </c>
      <c r="E159" s="133">
        <f>'Таблица  1'!E117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307888</v>
      </c>
      <c r="D171" s="110">
        <f>'Таблица  1'!D132</f>
        <v>285360</v>
      </c>
      <c r="E171" s="110">
        <f>'Таблица  1'!E132</f>
        <v>300793</v>
      </c>
    </row>
    <row r="172" spans="2:3" ht="16.5">
      <c r="B172" s="29"/>
      <c r="C172" s="37"/>
    </row>
    <row r="173" spans="2:3" ht="16.5">
      <c r="B173" s="36" t="s">
        <v>533</v>
      </c>
      <c r="C173" s="37" t="s">
        <v>559</v>
      </c>
    </row>
    <row r="174" spans="2:3" ht="13.5" customHeight="1">
      <c r="B174" s="38" t="s">
        <v>404</v>
      </c>
      <c r="C174" s="37"/>
    </row>
    <row r="175" spans="2:3" ht="15">
      <c r="B175" s="39" t="s">
        <v>551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560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Е.С. Карпушова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0" r:id="rId3"/>
  <rowBreaks count="3" manualBreakCount="3">
    <brk id="38" max="4" man="1"/>
    <brk id="93" max="4" man="1"/>
    <brk id="158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5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0"/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/>
      <c r="D17" s="131"/>
      <c r="E17" s="132"/>
    </row>
    <row r="18" spans="2:5" ht="17.25" customHeight="1" thickBot="1">
      <c r="B18" s="33" t="s">
        <v>353</v>
      </c>
      <c r="C18" s="130" t="s">
        <v>354</v>
      </c>
      <c r="D18" s="131"/>
      <c r="E18" s="132"/>
    </row>
    <row r="19" spans="2:5" ht="17.25" thickBot="1">
      <c r="B19" s="33" t="s">
        <v>355</v>
      </c>
      <c r="C19" s="130" t="s">
        <v>356</v>
      </c>
      <c r="D19" s="131"/>
      <c r="E19" s="132"/>
    </row>
    <row r="20" spans="2:5" ht="33.75" thickBot="1">
      <c r="B20" s="33" t="s">
        <v>357</v>
      </c>
      <c r="C20" s="130" t="s">
        <v>358</v>
      </c>
      <c r="D20" s="131"/>
      <c r="E20" s="132"/>
    </row>
    <row r="21" spans="2:5" ht="33.75" customHeight="1" thickBot="1">
      <c r="B21" s="33" t="s">
        <v>359</v>
      </c>
      <c r="C21" s="130" t="s">
        <v>456</v>
      </c>
      <c r="D21" s="131"/>
      <c r="E21" s="132"/>
    </row>
    <row r="22" spans="2:3" ht="16.5">
      <c r="B22" s="194"/>
      <c r="C22" s="195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0"/>
      <c r="D25" s="131"/>
      <c r="E25" s="132"/>
    </row>
    <row r="26" spans="2:5" ht="16.5" customHeight="1">
      <c r="B26" s="155" t="s">
        <v>362</v>
      </c>
      <c r="C26" s="199"/>
      <c r="D26" s="200"/>
      <c r="E26" s="201"/>
    </row>
    <row r="27" spans="2:5" ht="16.5">
      <c r="B27" s="178"/>
      <c r="C27" s="196"/>
      <c r="D27" s="197"/>
      <c r="E27" s="198"/>
    </row>
    <row r="28" spans="2:5" ht="16.5">
      <c r="B28" s="178"/>
      <c r="C28" s="196"/>
      <c r="D28" s="197"/>
      <c r="E28" s="198"/>
    </row>
    <row r="29" spans="2:5" ht="16.5">
      <c r="B29" s="178"/>
      <c r="C29" s="196"/>
      <c r="D29" s="197"/>
      <c r="E29" s="198"/>
    </row>
    <row r="30" spans="2:5" ht="16.5">
      <c r="B30" s="178"/>
      <c r="C30" s="196"/>
      <c r="D30" s="197"/>
      <c r="E30" s="198"/>
    </row>
    <row r="31" spans="2:5" ht="17.25" thickBot="1">
      <c r="B31" s="156"/>
      <c r="C31" s="202"/>
      <c r="D31" s="203"/>
      <c r="E31" s="204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1518747.41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0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0</v>
      </c>
      <c r="D54" s="136"/>
      <c r="E54" s="137"/>
    </row>
    <row r="55" spans="2:5" ht="33.75" thickBot="1">
      <c r="B55" s="33" t="s">
        <v>376</v>
      </c>
      <c r="C55" s="135">
        <f>'Таблица  1'!C9</f>
        <v>856339.7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55250.03</v>
      </c>
      <c r="D57" s="136"/>
      <c r="E57" s="137"/>
    </row>
    <row r="58" spans="2:5" ht="17.25" thickBot="1">
      <c r="B58" s="33" t="s">
        <v>378</v>
      </c>
      <c r="C58" s="135">
        <f>'Таблица  1'!C11</f>
        <v>-64010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-31724.45</v>
      </c>
      <c r="D60" s="136"/>
      <c r="E60" s="137"/>
    </row>
    <row r="61" spans="2:5" ht="17.25" thickBot="1">
      <c r="B61" s="33" t="s">
        <v>380</v>
      </c>
      <c r="C61" s="135">
        <f>'Таблица  1'!C14</f>
        <v>22964.48</v>
      </c>
      <c r="D61" s="136"/>
      <c r="E61" s="137"/>
    </row>
    <row r="62" spans="2:5" ht="17.25" thickBot="1">
      <c r="B62" s="33" t="s">
        <v>381</v>
      </c>
      <c r="C62" s="135">
        <f>'Таблица  1'!C15</f>
        <v>158.64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483</v>
      </c>
      <c r="D69" s="147" t="s">
        <v>484</v>
      </c>
      <c r="E69" s="148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14483745.76</v>
      </c>
      <c r="D72" s="81">
        <f>'Таблица  1'!D20</f>
        <v>14735992</v>
      </c>
      <c r="E72" s="81">
        <f>'Таблица  1'!E20</f>
        <v>15134896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11590282.76</v>
      </c>
      <c r="D74" s="81">
        <f>'Таблица  1'!D21</f>
        <v>11885992</v>
      </c>
      <c r="E74" s="81">
        <f>'Таблица  1'!E21</f>
        <v>12284896</v>
      </c>
    </row>
    <row r="75" spans="2:5" ht="17.25" thickBot="1">
      <c r="B75" s="33" t="s">
        <v>388</v>
      </c>
      <c r="C75" s="81">
        <f>'Таблица  1'!C22</f>
        <v>43463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2850000</v>
      </c>
      <c r="D77" s="133">
        <f>'Таблица  1'!D25</f>
        <v>2850000</v>
      </c>
      <c r="E77" s="133">
        <f>'Таблица  1'!E25</f>
        <v>2850000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14483745.76</v>
      </c>
      <c r="D81" s="81">
        <f>'Таблица  1'!D30</f>
        <v>14735992</v>
      </c>
      <c r="E81" s="81">
        <f>'Таблица  1'!E30</f>
        <v>15134896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9337297.44</v>
      </c>
      <c r="D83" s="81">
        <f>'Таблица  1'!D32</f>
        <v>9508017.44</v>
      </c>
      <c r="E83" s="81">
        <f>'Таблица  1'!E32</f>
        <v>9970117.44</v>
      </c>
    </row>
    <row r="84" spans="2:5" ht="17.25" thickBot="1">
      <c r="B84" s="33" t="s">
        <v>457</v>
      </c>
      <c r="C84" s="81">
        <f>'Таблица  1'!C33</f>
        <v>53630</v>
      </c>
      <c r="D84" s="81">
        <f>'Таблица  1'!D33</f>
        <v>26520</v>
      </c>
      <c r="E84" s="81">
        <f>'Таблица  1'!E33</f>
        <v>26520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1017194.56</v>
      </c>
      <c r="D86" s="81">
        <f>'Таблица  1'!D35</f>
        <v>1070544.56</v>
      </c>
      <c r="E86" s="81">
        <f>'Таблица  1'!E35</f>
        <v>1122614.56</v>
      </c>
    </row>
    <row r="87" spans="2:5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461</v>
      </c>
      <c r="C89" s="81">
        <f>'Таблица  1'!C36</f>
        <v>253843</v>
      </c>
      <c r="D89" s="81">
        <f>'Таблица  1'!D36</f>
        <v>245470</v>
      </c>
      <c r="E89" s="81">
        <f>'Таблица  1'!E36</f>
        <v>245470</v>
      </c>
    </row>
    <row r="90" spans="2:5" ht="17.25" thickBot="1">
      <c r="B90" s="33" t="s">
        <v>462</v>
      </c>
      <c r="C90" s="81">
        <f>'Таблица  1'!C43</f>
        <v>219438.76</v>
      </c>
      <c r="D90" s="81">
        <f>'Таблица  1'!D43</f>
        <v>193000</v>
      </c>
      <c r="E90" s="81">
        <f>'Таблица  1'!E43</f>
        <v>193000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163626</v>
      </c>
      <c r="D92" s="81">
        <f>'Таблица  1'!D38</f>
        <v>163626</v>
      </c>
      <c r="E92" s="81">
        <f>'Таблица  1'!E38</f>
        <v>162600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3417800</v>
      </c>
      <c r="D94" s="81">
        <f>'Таблица  1'!D40</f>
        <v>3507898</v>
      </c>
      <c r="E94" s="81">
        <f>'Таблица  1'!E40</f>
        <v>3393658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18756</v>
      </c>
      <c r="D96" s="81">
        <f>'Таблица  1'!D46</f>
        <v>18756</v>
      </c>
      <c r="E96" s="81">
        <f>'Таблица  1'!E46</f>
        <v>18756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307888</v>
      </c>
      <c r="D99" s="81">
        <f>'Таблица  1'!D132</f>
        <v>285360</v>
      </c>
      <c r="E99" s="81">
        <f>'Таблица  1'!E132</f>
        <v>300793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2015-01-21T05:18:18Z</cp:lastPrinted>
  <dcterms:created xsi:type="dcterms:W3CDTF">2007-11-01T06:06:06Z</dcterms:created>
  <dcterms:modified xsi:type="dcterms:W3CDTF">2015-02-26T07:09:43Z</dcterms:modified>
  <cp:category/>
  <cp:version/>
  <cp:contentType/>
  <cp:contentStatus/>
</cp:coreProperties>
</file>