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externalReferences>
    <externalReference r:id="rId8"/>
  </externalReference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<sst xmlns="http://schemas.openxmlformats.org/spreadsheetml/2006/main" count="1768" uniqueCount="559">
  <si>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</si>
  <si>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</si>
  <si>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</si>
  <si>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</si>
  <si>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</si>
  <si>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</si>
  <si>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</si>
  <si>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</si>
  <si>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</si>
  <si>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</si>
  <si>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</si>
  <si>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</si>
  <si>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</si>
  <si>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</si>
  <si>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</si>
  <si>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</si>
  <si>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</si>
  <si>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</si>
  <si>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</si>
  <si>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</si>
  <si>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</si>
  <si>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</si>
  <si>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</si>
  <si>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</si>
  <si>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</si>
  <si>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</si>
  <si>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</si>
  <si>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</si>
  <si>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</si>
  <si>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</si>
  <si>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</si>
  <si>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</si>
  <si>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</si>
  <si>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</si>
  <si>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</si>
  <si>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</si>
  <si>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</si>
  <si>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</si>
  <si>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</si>
  <si>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</si>
  <si>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</si>
  <si>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</si>
  <si>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</si>
  <si>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</si>
  <si>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</si>
  <si>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</si>
  <si>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</si>
  <si>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</si>
  <si>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</si>
  <si>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</si>
  <si>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</si>
  <si>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</si>
  <si>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</si>
  <si>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</si>
  <si>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</si>
  <si>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</si>
  <si>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</si>
  <si>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</si>
  <si>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</si>
  <si>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</si>
  <si>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</si>
  <si>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</si>
  <si>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</si>
  <si>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</si>
  <si>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</si>
  <si>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</si>
  <si>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</si>
  <si>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</si>
  <si>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</si>
  <si>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</si>
  <si>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</si>
  <si>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</si>
  <si>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</si>
  <si>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</si>
  <si>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</si>
  <si>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</si>
  <si>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</si>
  <si>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</si>
  <si>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</si>
  <si>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</si>
  <si>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</si>
  <si>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</si>
  <si>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</si>
  <si>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</si>
  <si>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</si>
  <si>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</si>
  <si>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</si>
  <si>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</si>
  <si>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</si>
  <si>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</si>
  <si>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</si>
  <si>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</si>
  <si>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</si>
  <si>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</si>
  <si>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</si>
  <si>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</si>
  <si>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</si>
  <si>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</si>
  <si>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</si>
  <si>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</si>
  <si>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</si>
  <si>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</si>
  <si>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</si>
  <si>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</si>
  <si>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</si>
  <si>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</si>
  <si>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</si>
  <si>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</si>
  <si>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</si>
  <si>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</si>
  <si>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</si>
  <si>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</si>
  <si>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</si>
  <si>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</si>
  <si>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</si>
  <si>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</si>
  <si>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</si>
  <si>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</si>
  <si>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</si>
  <si>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</si>
  <si>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</si>
  <si>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</si>
  <si>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</si>
  <si>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</si>
  <si>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</si>
  <si>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</si>
  <si>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</si>
  <si>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</si>
  <si>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</si>
  <si>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</si>
  <si>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</si>
  <si>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</si>
  <si>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</si>
  <si>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</si>
  <si>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</si>
  <si>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</si>
  <si>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</si>
  <si>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</si>
  <si>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</si>
  <si>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</si>
  <si>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</si>
  <si>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</si>
  <si>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</si>
  <si>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</si>
  <si>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</si>
  <si>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</si>
  <si>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</si>
  <si>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</si>
  <si>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</si>
  <si>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</si>
  <si>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</si>
  <si>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</si>
  <si>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</si>
  <si>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</si>
  <si>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</si>
  <si>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</si>
  <si>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</si>
  <si>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</si>
  <si>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</si>
  <si>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</si>
  <si>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</si>
  <si>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</si>
  <si>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</si>
  <si>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</si>
  <si>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</si>
  <si>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</si>
  <si>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</si>
  <si>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</si>
  <si>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</si>
  <si>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</si>
  <si>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</si>
  <si>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</si>
  <si>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</si>
  <si>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</si>
  <si>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</si>
  <si>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</si>
  <si>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</si>
  <si>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</si>
  <si>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</si>
  <si>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</si>
  <si>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</si>
  <si>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</si>
  <si>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</si>
  <si>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</si>
  <si>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</si>
  <si>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</si>
  <si>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</si>
  <si>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</si>
  <si>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</si>
  <si>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</si>
  <si>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</si>
  <si>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</si>
  <si>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</si>
  <si>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</si>
  <si>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</si>
  <si>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</si>
  <si>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</si>
  <si>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</si>
  <si>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</si>
  <si>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</si>
  <si>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</si>
  <si>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</si>
  <si>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</si>
  <si>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</si>
  <si>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</si>
  <si>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</si>
  <si>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</si>
  <si>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</si>
  <si>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</si>
  <si>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</si>
  <si>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</si>
  <si>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</si>
  <si>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</si>
  <si>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</si>
  <si>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</si>
  <si>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</si>
  <si>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</si>
  <si>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</si>
  <si>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</si>
  <si>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</si>
  <si>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</si>
  <si>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</si>
  <si>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</si>
  <si>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</si>
  <si>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</si>
  <si>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</si>
  <si>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</si>
  <si>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</si>
  <si>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</si>
  <si>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</si>
  <si>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</si>
  <si>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</si>
  <si>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</si>
  <si>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</si>
  <si>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</si>
  <si>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</si>
  <si>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</si>
  <si>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</si>
  <si>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</si>
  <si>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</si>
  <si>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</si>
  <si>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</si>
  <si>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</si>
  <si>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</si>
  <si>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</si>
  <si>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</si>
  <si>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</si>
  <si>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</si>
  <si>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</si>
  <si>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</si>
  <si>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</si>
  <si>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</si>
  <si>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</si>
  <si>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</si>
  <si>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</si>
  <si>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</si>
  <si>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</si>
  <si>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</si>
  <si>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</si>
  <si>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</si>
  <si>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</si>
  <si>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</si>
  <si>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</si>
  <si>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</si>
  <si>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</si>
  <si>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</si>
  <si>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</si>
  <si>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</si>
  <si>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</si>
  <si>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</si>
  <si>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</si>
  <si>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</si>
  <si>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</si>
  <si>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</si>
  <si>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</si>
  <si>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</si>
  <si>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</si>
  <si>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</si>
  <si>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</si>
  <si>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</si>
  <si>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</si>
  <si>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</si>
  <si>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</si>
  <si>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</si>
  <si>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</si>
  <si>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</si>
  <si>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</si>
  <si>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</si>
  <si>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</si>
  <si>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</si>
  <si>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</si>
  <si>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</si>
  <si>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</si>
  <si>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</si>
  <si>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</si>
  <si>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</si>
  <si>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</si>
  <si>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</si>
  <si>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</si>
  <si>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</si>
  <si>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</si>
  <si>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</si>
  <si>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</si>
  <si>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</si>
  <si>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</si>
  <si>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</si>
  <si>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</si>
  <si>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</si>
  <si>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</si>
  <si>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</si>
  <si>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</si>
  <si>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</si>
  <si>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</si>
  <si>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</si>
  <si>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</si>
  <si>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</si>
  <si>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</si>
  <si>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</si>
  <si>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</si>
  <si>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</si>
  <si>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</si>
  <si>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</si>
  <si>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</si>
  <si>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</si>
  <si>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</si>
  <si>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</si>
  <si>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</si>
  <si>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</si>
  <si>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</si>
  <si>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</si>
  <si>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</si>
  <si>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</si>
  <si>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</si>
  <si>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</si>
  <si>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</si>
  <si>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</si>
  <si>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</si>
  <si>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</si>
  <si>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</si>
  <si>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</si>
  <si>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</si>
  <si>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</si>
  <si>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</si>
  <si>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</si>
  <si>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</si>
  <si>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</si>
  <si>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</si>
  <si>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</si>
  <si>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</si>
  <si>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</si>
  <si>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</si>
  <si>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</si>
  <si>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</si>
  <si>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</si>
  <si>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</si>
  <si>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</si>
  <si>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</si>
  <si>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</si>
  <si>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</si>
  <si>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</si>
  <si>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</si>
  <si>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</si>
  <si>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</si>
  <si>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</si>
  <si>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</si>
  <si>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</si>
  <si>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</si>
  <si>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</si>
  <si>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</si>
  <si>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</si>
  <si>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</si>
  <si>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</si>
  <si>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</si>
  <si>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</si>
  <si>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</si>
  <si>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</si>
  <si>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</si>
  <si>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</si>
  <si>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</si>
  <si>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</si>
  <si>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</si>
  <si>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</si>
  <si>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</si>
  <si>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</si>
  <si>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</si>
  <si>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</si>
  <si>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</si>
  <si>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</si>
  <si>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</si>
  <si>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</si>
  <si>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</si>
  <si>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</si>
  <si>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</si>
  <si>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</si>
  <si>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</si>
  <si>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</si>
  <si>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</si>
  <si>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</si>
  <si>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</si>
  <si>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</si>
  <si>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</si>
  <si>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</si>
  <si>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</si>
  <si>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</si>
  <si>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</si>
  <si>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</si>
  <si>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</si>
  <si>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</si>
  <si>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</si>
  <si>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</si>
  <si>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</si>
  <si>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</si>
  <si>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</si>
  <si>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</si>
  <si>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</si>
  <si>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</si>
  <si>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</si>
  <si>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</si>
  <si>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</si>
  <si>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</si>
  <si>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</si>
  <si>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</si>
  <si>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</si>
  <si>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</si>
  <si>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</si>
  <si>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</si>
  <si>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</si>
  <si>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</si>
  <si>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</si>
  <si>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</si>
  <si>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</si>
  <si>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</si>
  <si>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</si>
  <si>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</si>
  <si>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</si>
  <si>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</si>
  <si>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</si>
  <si>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</si>
  <si>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</si>
  <si>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</si>
  <si>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</si>
  <si>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</si>
  <si>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</si>
  <si>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</si>
  <si>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</si>
  <si>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</si>
  <si>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</si>
  <si>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</si>
  <si>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</si>
  <si>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</si>
  <si>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</si>
  <si>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</si>
  <si>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</si>
  <si>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</si>
  <si>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</si>
  <si>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</si>
  <si>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</si>
  <si>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</si>
  <si>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</si>
  <si>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</si>
  <si>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</si>
  <si>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</si>
  <si>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</si>
  <si>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</si>
  <si>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</si>
  <si>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</si>
  <si>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</si>
  <si>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</si>
  <si>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</si>
  <si>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</si>
  <si>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</si>
  <si>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</si>
  <si>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</si>
  <si>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</si>
  <si>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</si>
  <si>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</si>
  <si>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</si>
  <si>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</si>
  <si>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</si>
  <si>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</si>
  <si>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</si>
  <si>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</si>
  <si>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</si>
  <si>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</si>
  <si>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</si>
  <si>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</si>
  <si>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</si>
  <si>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</si>
  <si>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</si>
  <si>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</si>
  <si>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</si>
  <si>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</si>
  <si>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</si>
  <si>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</si>
  <si>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</si>
  <si>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</si>
  <si>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</si>
  <si>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</si>
  <si>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</si>
  <si>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</si>
  <si>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</si>
  <si>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</si>
  <si>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</si>
  <si>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</si>
  <si>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</si>
  <si>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</si>
  <si>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</si>
  <si>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</si>
  <si>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</si>
  <si>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</si>
  <si>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</si>
  <si>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</si>
  <si>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</si>
  <si>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</si>
  <si>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</si>
  <si>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</si>
  <si>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</si>
  <si>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</si>
  <si>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</si>
  <si>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</si>
  <si>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</si>
  <si>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</si>
  <si>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</si>
  <si>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</si>
  <si>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</si>
  <si>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</si>
  <si>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</si>
  <si>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</si>
  <si>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</si>
  <si>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</si>
  <si>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</si>
  <si>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</si>
  <si>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</si>
  <si>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</si>
  <si>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</si>
  <si>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</si>
  <si>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</si>
  <si>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</si>
  <si>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</si>
  <si>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</si>
  <si>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</si>
  <si>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</si>
  <si>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</si>
  <si>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</si>
  <si>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</si>
  <si>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</si>
  <si>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</si>
  <si>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>И.о.заведующего МБДОУ д/с 30 с.Борисовка</t>
  </si>
  <si>
    <t>_________   Е.О.Кравченко</t>
  </si>
  <si>
    <t xml:space="preserve">    Дата составления " 30  " декабря   201 4   г.</t>
  </si>
  <si>
    <t xml:space="preserve">                                    И ПЛАНОВЫЙ ПЕРИОД 2016, 2017 ГОДЫ</t>
  </si>
  <si>
    <t>муниципальное бюджетное дошкольное образовательное учреждение детский сад № 30 с.Борисовка</t>
  </si>
  <si>
    <t>692542, Российская Федерация, приморский край, г.Уссурийск, с.Борисовка, ул.Колхозная 6Б</t>
  </si>
  <si>
    <t>2511033793/251101001</t>
  </si>
  <si>
    <t xml:space="preserve"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уважения   к   правам   и   свободам   человека,   любви 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
       </t>
  </si>
  <si>
    <t>Учреждение в соответствии со своими уставными задачами, потребностями семьи может реализовывать задачами, потребностями семьи может реализовывать следующие дополнительные платные услуги: учреждения; следующие дополнительные платные услуги: 
занятия хореографией, ритмикой;                                                                                                                                                      занятия физической культурой;                                                                                      обучение иностранному языку;                                         обучение игре на музыкальных инструментах, пению; обучение шахматной грамотности;                                       занятия по углубленному изучению предметов художественно-эстического направления;                   занятия по углубленной подготовке детей к школе; массаж;                                                                      физиотерапия.</t>
  </si>
  <si>
    <t>Е.О.Кравченко</t>
  </si>
  <si>
    <t>Е.А.Никифоренко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</si>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</sst>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2" fontId="0" fillId="44" borderId="11" xfId="0" applyNumberFormat="1" applyFill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5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26" xfId="54" applyFont="1" applyBorder="1" applyAlignment="1" applyProtection="1">
      <alignment horizontal="left" vertical="top" wrapText="1"/>
      <protection locked="0"/>
    </xf>
    <xf numFmtId="0" fontId="10" fillId="0" borderId="24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 applyProtection="1">
      <alignment horizontal="left" vertical="top" wrapText="1"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17.emf" /><Relationship Id="rId10" Type="http://schemas.openxmlformats.org/officeDocument/2006/relationships/image" Target="../media/image10.emf" /><Relationship Id="rId11" Type="http://schemas.openxmlformats.org/officeDocument/2006/relationships/image" Target="../media/image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Relationship Id="rId14" Type="http://schemas.openxmlformats.org/officeDocument/2006/relationships/image" Target="../media/image8.emf" /><Relationship Id="rId15" Type="http://schemas.openxmlformats.org/officeDocument/2006/relationships/image" Target="../media/image2.emf" /><Relationship Id="rId16" Type="http://schemas.openxmlformats.org/officeDocument/2006/relationships/image" Target="../media/image13.emf" /><Relationship Id="rId17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2;&#1072;&#1090;&#1103;\&#1056;&#1072;&#1073;&#1086;&#1095;&#1080;&#1081;%20&#1089;&#1090;&#1086;&#1083;\&#1076;&#1086;&#1082;&#1091;&#1084;&#1077;&#1085;&#1090;&#1099;\521&#1082;&#1072;&#1073;\2014\&#1055;&#1083;&#1072;&#1085;%20&#1060;&#1061;&#1044;%20&#1085;&#1072;%2028%20&#1053;&#1054;&#1071;&#1041;&#1056;&#1071;%202014%20&#1075;.%2030%20&#1089;.&#1041;&#1086;&#1088;&#1080;&#1089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Реквизиты"/>
      <sheetName val="Таблица  1"/>
      <sheetName val="печать фхд"/>
      <sheetName val="печать как в постановлении"/>
    </sheetNames>
    <sheetDataSet>
      <sheetData sheetId="2">
        <row r="7">
          <cell r="C7">
            <v>3684334.11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1" t="s">
        <v>72</v>
      </c>
      <c r="C1" s="122"/>
      <c r="D1" s="122"/>
      <c r="E1" s="4"/>
      <c r="F1" s="4"/>
    </row>
    <row r="2" spans="1:10" ht="12.75" customHeight="1">
      <c r="A2" s="21"/>
      <c r="B2" s="123" t="s">
        <v>345</v>
      </c>
      <c r="C2" s="123"/>
      <c r="D2" s="123"/>
      <c r="E2" s="123"/>
      <c r="F2" s="122"/>
      <c r="G2" s="122"/>
      <c r="H2" s="122"/>
      <c r="I2" s="122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107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1248047.17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3684334.11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691116.31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804507.35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-692202.83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-76018.64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25039.05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3723.71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14794083.559999999</v>
      </c>
      <c r="D20" s="54">
        <f>SUM(D21:D25)</f>
        <v>15024250.8</v>
      </c>
      <c r="E20" s="54">
        <f>SUM(E21:E25)</f>
        <v>15475115.8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12372178.76</v>
      </c>
      <c r="D21" s="46">
        <v>12655142</v>
      </c>
      <c r="E21" s="46">
        <v>13106007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52796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2369108.8</v>
      </c>
      <c r="D25" s="43">
        <f>SUM(D26:D28)</f>
        <v>2369108.8</v>
      </c>
      <c r="E25" s="43">
        <f>SUM(E26:E28)</f>
        <v>2369108.8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102000</v>
      </c>
      <c r="D26" s="46">
        <v>102000</v>
      </c>
      <c r="E26" s="46">
        <v>102000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2237108.8</v>
      </c>
      <c r="D27" s="46">
        <v>2237108.8</v>
      </c>
      <c r="E27" s="46">
        <v>2237108.8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30000</v>
      </c>
      <c r="D28" s="46">
        <v>30000</v>
      </c>
      <c r="E28" s="46">
        <v>30000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14794083.56</v>
      </c>
      <c r="D29" s="63">
        <f>SUM(D31:D45)-D41</f>
        <v>15024250.8</v>
      </c>
      <c r="E29" s="63">
        <f>SUM(E31:E45)-E41</f>
        <v>15475115.8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10095850</v>
      </c>
      <c r="D31" s="64">
        <f t="shared" si="0"/>
        <v>10263230</v>
      </c>
      <c r="E31" s="64">
        <f t="shared" si="0"/>
        <v>10754430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45010</v>
      </c>
      <c r="D32" s="64">
        <f t="shared" si="0"/>
        <v>17520</v>
      </c>
      <c r="E32" s="64">
        <f t="shared" si="0"/>
        <v>17520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1045350</v>
      </c>
      <c r="D34" s="64">
        <f t="shared" si="0"/>
        <v>1101690</v>
      </c>
      <c r="E34" s="64">
        <f t="shared" si="0"/>
        <v>1156670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252366</v>
      </c>
      <c r="D35" s="64">
        <f t="shared" si="0"/>
        <v>245080</v>
      </c>
      <c r="E35" s="64">
        <f t="shared" si="0"/>
        <v>245080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104385</v>
      </c>
      <c r="D37" s="64">
        <f t="shared" si="0"/>
        <v>85185</v>
      </c>
      <c r="E37" s="64">
        <f t="shared" si="0"/>
        <v>88600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2939706.8</v>
      </c>
      <c r="D39" s="64">
        <f t="shared" si="0"/>
        <v>3017568.8</v>
      </c>
      <c r="E39" s="64">
        <f t="shared" si="0"/>
        <v>2918838.8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720</v>
      </c>
      <c r="D40" s="64">
        <f t="shared" si="0"/>
        <v>720</v>
      </c>
      <c r="E40" s="64">
        <f t="shared" si="0"/>
        <v>720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211638.76</v>
      </c>
      <c r="D42" s="64">
        <f t="shared" si="0"/>
        <v>194200</v>
      </c>
      <c r="E42" s="64">
        <f t="shared" si="0"/>
        <v>194200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99057</v>
      </c>
      <c r="D45" s="65">
        <f>SUM(D46:D49)</f>
        <v>99057</v>
      </c>
      <c r="E45" s="65">
        <f>SUM(E46:E49)</f>
        <v>99057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2805</v>
      </c>
      <c r="D46" s="64">
        <f t="shared" si="1"/>
        <v>2805</v>
      </c>
      <c r="E46" s="64">
        <f t="shared" si="1"/>
        <v>2805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720</v>
      </c>
      <c r="D47" s="64">
        <f t="shared" si="1"/>
        <v>720</v>
      </c>
      <c r="E47" s="64">
        <f t="shared" si="1"/>
        <v>720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95532</v>
      </c>
      <c r="D48" s="64">
        <f t="shared" si="1"/>
        <v>95532</v>
      </c>
      <c r="E48" s="64">
        <f t="shared" si="1"/>
        <v>95532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12372178.76</v>
      </c>
      <c r="D50" s="54">
        <f>SUM(D51:D65)-D61</f>
        <v>12655142</v>
      </c>
      <c r="E50" s="54">
        <f>SUM(E51:E65)-E61</f>
        <v>13106007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10015850</v>
      </c>
      <c r="D51" s="46">
        <v>10183230</v>
      </c>
      <c r="E51" s="46">
        <v>10674430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16690</v>
      </c>
      <c r="D52" s="46">
        <v>17520</v>
      </c>
      <c r="E52" s="46">
        <v>17520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1043350</v>
      </c>
      <c r="D54" s="46">
        <v>1099690</v>
      </c>
      <c r="E54" s="46">
        <v>1154670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237090</v>
      </c>
      <c r="D55" s="46">
        <v>235080</v>
      </c>
      <c r="E55" s="46">
        <v>235080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85185</v>
      </c>
      <c r="D57" s="46">
        <v>85185</v>
      </c>
      <c r="E57" s="46">
        <v>88600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662598</v>
      </c>
      <c r="D59" s="46">
        <v>740460</v>
      </c>
      <c r="E59" s="46">
        <v>641730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720</v>
      </c>
      <c r="D60" s="46">
        <v>720</v>
      </c>
      <c r="E60" s="46">
        <v>720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720</v>
      </c>
      <c r="D61" s="46">
        <v>720</v>
      </c>
      <c r="E61" s="46">
        <v>720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211638.76</v>
      </c>
      <c r="D62" s="46">
        <v>194200</v>
      </c>
      <c r="E62" s="46">
        <v>194200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99057</v>
      </c>
      <c r="D65" s="43">
        <f>SUM(D66:D69)</f>
        <v>99057</v>
      </c>
      <c r="E65" s="43">
        <f>SUM(E66:E69)</f>
        <v>99057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2805</v>
      </c>
      <c r="D66" s="48">
        <v>2805</v>
      </c>
      <c r="E66" s="48">
        <v>2805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720</v>
      </c>
      <c r="D67" s="48">
        <v>720</v>
      </c>
      <c r="E67" s="48">
        <v>720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95532</v>
      </c>
      <c r="D68" s="48">
        <v>95532</v>
      </c>
      <c r="E68" s="48">
        <v>95532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52796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5276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19200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/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/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2369108.8</v>
      </c>
      <c r="D90" s="54">
        <f>SUM(D91:D105)-D101</f>
        <v>2369108.8</v>
      </c>
      <c r="E90" s="54">
        <f>SUM(E91:E105)-E101</f>
        <v>2369108.8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80000</v>
      </c>
      <c r="D91" s="46">
        <v>80000</v>
      </c>
      <c r="E91" s="46">
        <v>80000</v>
      </c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2000</v>
      </c>
      <c r="D94" s="46">
        <v>2000</v>
      </c>
      <c r="E94" s="46">
        <v>2000</v>
      </c>
      <c r="F94" s="42" t="s">
        <v>313</v>
      </c>
    </row>
    <row r="95" spans="1:6" ht="12.75">
      <c r="A95" s="42" t="s">
        <v>314</v>
      </c>
      <c r="B95" s="50" t="s">
        <v>528</v>
      </c>
      <c r="C95" s="46">
        <v>10000</v>
      </c>
      <c r="D95" s="46">
        <v>10000</v>
      </c>
      <c r="E95" s="46">
        <v>10000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2277108.8</v>
      </c>
      <c r="D99" s="46">
        <v>2277108.8</v>
      </c>
      <c r="E99" s="46">
        <v>2277108.8</v>
      </c>
      <c r="F99" s="42" t="s">
        <v>323</v>
      </c>
    </row>
    <row r="100" spans="1:6" ht="25.5">
      <c r="A100" s="42" t="s">
        <v>324</v>
      </c>
      <c r="B100" s="50" t="s">
        <v>498</v>
      </c>
      <c r="C100" s="120"/>
      <c r="D100" s="120"/>
      <c r="E100" s="120"/>
      <c r="F100" s="42" t="s">
        <v>325</v>
      </c>
    </row>
    <row r="101" spans="1:6" ht="12.75">
      <c r="A101" s="42" t="s">
        <v>326</v>
      </c>
      <c r="B101" s="50" t="s">
        <v>189</v>
      </c>
      <c r="C101" s="120"/>
      <c r="D101" s="120"/>
      <c r="E101" s="120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358682</v>
      </c>
      <c r="D131" s="46">
        <v>332437</v>
      </c>
      <c r="E131" s="46">
        <v>350417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60">
      <selection activeCell="C60" sqref="C60:E60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15.375" style="0" customWidth="1"/>
    <col min="4" max="4" width="19.875" style="0" customWidth="1"/>
    <col min="5" max="5" width="31.2539062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4" t="s">
        <v>547</v>
      </c>
      <c r="E2" s="124"/>
    </row>
    <row r="3" spans="1:5" ht="16.5">
      <c r="A3" s="40"/>
      <c r="B3" s="36" t="s">
        <v>493</v>
      </c>
      <c r="C3" s="37"/>
      <c r="D3" s="124" t="s">
        <v>548</v>
      </c>
      <c r="E3" s="124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545</v>
      </c>
      <c r="C5" s="37"/>
      <c r="D5" s="78" t="s">
        <v>546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5" t="s">
        <v>347</v>
      </c>
      <c r="C9" s="135"/>
      <c r="D9" s="135"/>
      <c r="E9" s="135"/>
    </row>
    <row r="10" spans="1:5" ht="16.5">
      <c r="A10" s="40"/>
      <c r="B10" s="135" t="s">
        <v>541</v>
      </c>
      <c r="C10" s="135"/>
      <c r="D10" s="135"/>
      <c r="E10" s="135"/>
    </row>
    <row r="11" spans="1:5" ht="16.5">
      <c r="A11" s="40"/>
      <c r="B11" s="135" t="s">
        <v>550</v>
      </c>
      <c r="C11" s="136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5" t="s">
        <v>551</v>
      </c>
      <c r="D15" s="156"/>
      <c r="E15" s="157"/>
    </row>
    <row r="16" spans="2:5" ht="33.75" thickBot="1">
      <c r="B16" s="33" t="s">
        <v>350</v>
      </c>
      <c r="C16" s="155" t="s">
        <v>351</v>
      </c>
      <c r="D16" s="156"/>
      <c r="E16" s="157"/>
    </row>
    <row r="17" spans="2:5" ht="37.5" customHeight="1" thickBot="1">
      <c r="B17" s="33" t="s">
        <v>352</v>
      </c>
      <c r="C17" s="155" t="s">
        <v>552</v>
      </c>
      <c r="D17" s="156"/>
      <c r="E17" s="157"/>
    </row>
    <row r="18" spans="2:5" ht="17.25" thickBot="1">
      <c r="B18" s="33" t="s">
        <v>353</v>
      </c>
      <c r="C18" s="155" t="s">
        <v>553</v>
      </c>
      <c r="D18" s="156"/>
      <c r="E18" s="157"/>
    </row>
    <row r="19" spans="2:5" ht="17.25" thickBot="1">
      <c r="B19" s="33" t="s">
        <v>355</v>
      </c>
      <c r="C19" s="155" t="s">
        <v>505</v>
      </c>
      <c r="D19" s="156"/>
      <c r="E19" s="157"/>
    </row>
    <row r="20" spans="2:5" ht="33.75" thickBot="1">
      <c r="B20" s="33" t="s">
        <v>357</v>
      </c>
      <c r="C20" s="155" t="s">
        <v>544</v>
      </c>
      <c r="D20" s="156"/>
      <c r="E20" s="157"/>
    </row>
    <row r="21" spans="2:5" ht="33.75" thickBot="1">
      <c r="B21" s="33" t="s">
        <v>359</v>
      </c>
      <c r="C21" s="155" t="s">
        <v>510</v>
      </c>
      <c r="D21" s="156"/>
      <c r="E21" s="157"/>
    </row>
    <row r="22" spans="2:3" ht="16.5">
      <c r="B22" s="146"/>
      <c r="C22" s="147"/>
    </row>
    <row r="23" spans="2:5" ht="16.5">
      <c r="B23" s="190" t="s">
        <v>360</v>
      </c>
      <c r="C23" s="190"/>
      <c r="D23" s="190"/>
      <c r="E23" s="190"/>
    </row>
    <row r="24" spans="2:3" ht="17.25" thickBot="1">
      <c r="B24" s="30"/>
      <c r="C24" s="28"/>
    </row>
    <row r="25" spans="2:5" ht="259.5" customHeight="1" thickBot="1">
      <c r="B25" s="32" t="s">
        <v>361</v>
      </c>
      <c r="C25" s="191" t="s">
        <v>554</v>
      </c>
      <c r="D25" s="192"/>
      <c r="E25" s="193"/>
    </row>
    <row r="26" spans="2:5" ht="54.75" customHeight="1">
      <c r="B26" s="125" t="s">
        <v>362</v>
      </c>
      <c r="C26" s="137" t="s">
        <v>555</v>
      </c>
      <c r="D26" s="138"/>
      <c r="E26" s="139"/>
    </row>
    <row r="27" spans="2:5" ht="40.5" customHeight="1">
      <c r="B27" s="154"/>
      <c r="C27" s="140"/>
      <c r="D27" s="141"/>
      <c r="E27" s="142"/>
    </row>
    <row r="28" spans="2:5" ht="60" customHeight="1">
      <c r="B28" s="154"/>
      <c r="C28" s="140"/>
      <c r="D28" s="141"/>
      <c r="E28" s="142"/>
    </row>
    <row r="29" spans="2:5" ht="44.25" customHeight="1">
      <c r="B29" s="154"/>
      <c r="C29" s="140"/>
      <c r="D29" s="141"/>
      <c r="E29" s="142"/>
    </row>
    <row r="30" spans="2:5" ht="12.75" customHeight="1">
      <c r="B30" s="154"/>
      <c r="C30" s="140"/>
      <c r="D30" s="141"/>
      <c r="E30" s="142"/>
    </row>
    <row r="31" spans="2:5" ht="51.75" customHeight="1" thickBot="1">
      <c r="B31" s="126"/>
      <c r="C31" s="143"/>
      <c r="D31" s="144"/>
      <c r="E31" s="145"/>
    </row>
    <row r="32" spans="2:5" ht="20.25" customHeight="1">
      <c r="B32" s="125" t="s">
        <v>363</v>
      </c>
      <c r="C32" s="127">
        <f>'[1]Таблица  1'!C7</f>
        <v>3684334.11</v>
      </c>
      <c r="D32" s="128"/>
      <c r="E32" s="129"/>
    </row>
    <row r="33" spans="2:5" ht="30.75" customHeight="1" thickBot="1">
      <c r="B33" s="126"/>
      <c r="C33" s="130"/>
      <c r="D33" s="131"/>
      <c r="E33" s="132"/>
    </row>
    <row r="34" spans="2:5" ht="12.75" customHeight="1">
      <c r="B34" s="125" t="s">
        <v>364</v>
      </c>
      <c r="C34" s="127">
        <v>3684334.11</v>
      </c>
      <c r="D34" s="128"/>
      <c r="E34" s="129"/>
    </row>
    <row r="35" spans="2:5" ht="39.75" customHeight="1" thickBot="1">
      <c r="B35" s="126"/>
      <c r="C35" s="130"/>
      <c r="D35" s="131"/>
      <c r="E35" s="132"/>
    </row>
    <row r="36" spans="2:5" ht="12.75">
      <c r="B36" s="125" t="s">
        <v>365</v>
      </c>
      <c r="C36" s="127"/>
      <c r="D36" s="128"/>
      <c r="E36" s="129"/>
    </row>
    <row r="37" spans="2:5" ht="12.75">
      <c r="B37" s="154"/>
      <c r="C37" s="161"/>
      <c r="D37" s="162"/>
      <c r="E37" s="163"/>
    </row>
    <row r="38" spans="2:5" ht="28.5" customHeight="1" thickBot="1">
      <c r="B38" s="126"/>
      <c r="C38" s="130"/>
      <c r="D38" s="131"/>
      <c r="E38" s="132"/>
    </row>
    <row r="39" spans="2:5" ht="12.75" customHeight="1">
      <c r="B39" s="133" t="s">
        <v>366</v>
      </c>
      <c r="C39" s="127"/>
      <c r="D39" s="128"/>
      <c r="E39" s="129"/>
    </row>
    <row r="40" spans="2:5" ht="39" customHeight="1" thickBot="1">
      <c r="B40" s="134"/>
      <c r="C40" s="130"/>
      <c r="D40" s="131"/>
      <c r="E40" s="132"/>
    </row>
    <row r="41" spans="2:5" ht="12.75" customHeight="1">
      <c r="B41" s="125" t="s">
        <v>367</v>
      </c>
      <c r="C41" s="165">
        <v>804507.35</v>
      </c>
      <c r="D41" s="166"/>
      <c r="E41" s="167"/>
    </row>
    <row r="42" spans="2:5" ht="39" customHeight="1" thickBot="1">
      <c r="B42" s="126"/>
      <c r="C42" s="168"/>
      <c r="D42" s="169"/>
      <c r="E42" s="170"/>
    </row>
    <row r="43" spans="2:5" ht="12.75" customHeight="1">
      <c r="B43" s="125" t="s">
        <v>368</v>
      </c>
      <c r="C43" s="127">
        <v>216504.18</v>
      </c>
      <c r="D43" s="128"/>
      <c r="E43" s="129"/>
    </row>
    <row r="44" spans="2:5" ht="24" customHeight="1" thickBot="1">
      <c r="B44" s="126"/>
      <c r="C44" s="130"/>
      <c r="D44" s="131"/>
      <c r="E44" s="132"/>
    </row>
    <row r="45" spans="2:3" ht="16.5">
      <c r="B45" s="30"/>
      <c r="C45" s="28"/>
    </row>
    <row r="46" spans="2:5" ht="16.5">
      <c r="B46" s="190" t="s">
        <v>369</v>
      </c>
      <c r="C46" s="190"/>
      <c r="D46" s="190"/>
      <c r="E46" s="190"/>
    </row>
    <row r="47" spans="2:3" ht="17.25" thickBot="1">
      <c r="B47" s="30"/>
      <c r="C47" s="28"/>
    </row>
    <row r="48" spans="2:5" ht="17.25" customHeight="1">
      <c r="B48" s="125" t="s">
        <v>370</v>
      </c>
      <c r="C48" s="148" t="s">
        <v>482</v>
      </c>
      <c r="D48" s="149"/>
      <c r="E48" s="150"/>
    </row>
    <row r="49" spans="2:5" ht="13.5" thickBot="1">
      <c r="B49" s="126"/>
      <c r="C49" s="151"/>
      <c r="D49" s="152"/>
      <c r="E49" s="153"/>
    </row>
    <row r="50" spans="2:5" ht="17.25" thickBot="1">
      <c r="B50" s="33" t="s">
        <v>371</v>
      </c>
      <c r="C50" s="158">
        <f>'Таблица  1'!C5</f>
        <v>1248047.17</v>
      </c>
      <c r="D50" s="159"/>
      <c r="E50" s="160"/>
    </row>
    <row r="51" spans="2:5" ht="17.25" thickBot="1">
      <c r="B51" s="33" t="s">
        <v>372</v>
      </c>
      <c r="C51" s="158"/>
      <c r="D51" s="159"/>
      <c r="E51" s="160"/>
    </row>
    <row r="52" spans="2:5" ht="33.75" thickBot="1">
      <c r="B52" s="33" t="s">
        <v>373</v>
      </c>
      <c r="C52" s="158">
        <f>'Таблица  1'!C7</f>
        <v>3684334.11</v>
      </c>
      <c r="D52" s="159"/>
      <c r="E52" s="160"/>
    </row>
    <row r="53" spans="2:5" ht="17.25" thickBot="1">
      <c r="B53" s="33" t="s">
        <v>374</v>
      </c>
      <c r="C53" s="158"/>
      <c r="D53" s="159"/>
      <c r="E53" s="160"/>
    </row>
    <row r="54" spans="2:5" ht="33.75" thickBot="1">
      <c r="B54" s="33" t="s">
        <v>375</v>
      </c>
      <c r="C54" s="158">
        <f>'Таблица  1'!C8</f>
        <v>691116.31</v>
      </c>
      <c r="D54" s="159"/>
      <c r="E54" s="160"/>
    </row>
    <row r="55" spans="2:5" ht="33.75" thickBot="1">
      <c r="B55" s="33" t="s">
        <v>376</v>
      </c>
      <c r="C55" s="158">
        <f>'Таблица  1'!C9</f>
        <v>804507.35</v>
      </c>
      <c r="D55" s="159"/>
      <c r="E55" s="160"/>
    </row>
    <row r="56" spans="2:5" ht="17.25" thickBot="1">
      <c r="B56" s="33" t="s">
        <v>374</v>
      </c>
      <c r="C56" s="158"/>
      <c r="D56" s="159"/>
      <c r="E56" s="160"/>
    </row>
    <row r="57" spans="2:5" ht="33.75" thickBot="1">
      <c r="B57" s="33" t="s">
        <v>377</v>
      </c>
      <c r="C57" s="158">
        <f>'Таблица  1'!C10</f>
        <v>0</v>
      </c>
      <c r="D57" s="159"/>
      <c r="E57" s="160"/>
    </row>
    <row r="58" spans="2:5" ht="17.25" thickBot="1">
      <c r="B58" s="33" t="s">
        <v>378</v>
      </c>
      <c r="C58" s="158">
        <f>'Таблица  1'!C11</f>
        <v>-692202.83</v>
      </c>
      <c r="D58" s="159"/>
      <c r="E58" s="160"/>
    </row>
    <row r="59" spans="2:5" ht="17.25" thickBot="1">
      <c r="B59" s="33" t="s">
        <v>372</v>
      </c>
      <c r="C59" s="158"/>
      <c r="D59" s="159"/>
      <c r="E59" s="160"/>
    </row>
    <row r="60" spans="2:5" ht="17.25" thickBot="1">
      <c r="B60" s="33" t="s">
        <v>379</v>
      </c>
      <c r="C60" s="158">
        <f>'Таблица  1'!C13</f>
        <v>-76018.64</v>
      </c>
      <c r="D60" s="159"/>
      <c r="E60" s="160"/>
    </row>
    <row r="61" spans="2:5" ht="17.25" thickBot="1">
      <c r="B61" s="33" t="s">
        <v>380</v>
      </c>
      <c r="C61" s="158">
        <f>'Таблица  1'!C14</f>
        <v>25039.05</v>
      </c>
      <c r="D61" s="159"/>
      <c r="E61" s="160"/>
    </row>
    <row r="62" spans="2:5" ht="17.25" thickBot="1">
      <c r="B62" s="33" t="s">
        <v>381</v>
      </c>
      <c r="C62" s="158">
        <f>'Таблица  1'!C15</f>
        <v>3723.71</v>
      </c>
      <c r="D62" s="159"/>
      <c r="E62" s="160"/>
    </row>
    <row r="63" spans="2:5" ht="17.25" thickBot="1">
      <c r="B63" s="33" t="s">
        <v>372</v>
      </c>
      <c r="C63" s="158"/>
      <c r="D63" s="159"/>
      <c r="E63" s="160"/>
    </row>
    <row r="64" spans="2:5" ht="17.25" thickBot="1">
      <c r="B64" s="33" t="s">
        <v>382</v>
      </c>
      <c r="C64" s="158">
        <f>'Таблица  1'!C17</f>
        <v>0</v>
      </c>
      <c r="D64" s="159"/>
      <c r="E64" s="160"/>
    </row>
    <row r="65" spans="2:3" ht="16.5">
      <c r="B65" s="30"/>
      <c r="C65" s="28"/>
    </row>
    <row r="66" spans="2:5" ht="16.5">
      <c r="B66" s="190" t="s">
        <v>383</v>
      </c>
      <c r="C66" s="190"/>
      <c r="D66" s="190"/>
      <c r="E66" s="190"/>
    </row>
    <row r="67" spans="2:3" ht="17.25" thickBot="1">
      <c r="B67" s="75"/>
      <c r="C67" s="76"/>
    </row>
    <row r="68" spans="2:5" ht="19.5" customHeight="1" thickBot="1">
      <c r="B68" s="133" t="s">
        <v>370</v>
      </c>
      <c r="C68" s="187" t="s">
        <v>482</v>
      </c>
      <c r="D68" s="188"/>
      <c r="E68" s="189"/>
    </row>
    <row r="69" spans="2:5" ht="15" customHeight="1" thickBot="1">
      <c r="B69" s="164"/>
      <c r="C69" s="179" t="s">
        <v>542</v>
      </c>
      <c r="D69" s="185" t="s">
        <v>484</v>
      </c>
      <c r="E69" s="186"/>
    </row>
    <row r="70" spans="2:5" ht="50.25" customHeight="1" thickBot="1">
      <c r="B70" s="134"/>
      <c r="C70" s="180"/>
      <c r="D70" s="79" t="s">
        <v>532</v>
      </c>
      <c r="E70" s="80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14794083.559999999</v>
      </c>
      <c r="D72" s="116">
        <f>'Таблица  1'!D20</f>
        <v>15024250.8</v>
      </c>
      <c r="E72" s="116">
        <f>'Таблица  1'!E20</f>
        <v>15475115.8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12372178.76</v>
      </c>
      <c r="D74" s="81">
        <f>'Таблица  1'!D21</f>
        <v>12655142</v>
      </c>
      <c r="E74" s="81">
        <f>'Таблица  1'!E21</f>
        <v>13106007</v>
      </c>
    </row>
    <row r="75" spans="2:5" ht="17.25" thickBot="1">
      <c r="B75" s="33" t="s">
        <v>388</v>
      </c>
      <c r="C75" s="81">
        <f>'Таблица  1'!C22</f>
        <v>52796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4">
        <f>'Таблица  1'!C25</f>
        <v>2369108.8</v>
      </c>
      <c r="D77" s="174">
        <f>'Таблица  1'!D25</f>
        <v>2369108.8</v>
      </c>
      <c r="E77" s="174">
        <f>'Таблица  1'!E25</f>
        <v>2369108.8</v>
      </c>
    </row>
    <row r="78" spans="2:5" ht="33">
      <c r="B78" s="74" t="s">
        <v>391</v>
      </c>
      <c r="C78" s="183"/>
      <c r="D78" s="183"/>
      <c r="E78" s="183"/>
    </row>
    <row r="79" spans="2:5" ht="33.75" thickBot="1">
      <c r="B79" s="33" t="s">
        <v>535</v>
      </c>
      <c r="C79" s="184"/>
      <c r="D79" s="184"/>
      <c r="E79" s="184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14794083.56</v>
      </c>
      <c r="D81" s="116">
        <f>'Таблица  1'!D29</f>
        <v>15024250.8</v>
      </c>
      <c r="E81" s="116">
        <f>'Таблица  1'!E29</f>
        <v>15475115.8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10095850</v>
      </c>
      <c r="D83" s="81">
        <f>'Таблица  1'!D31</f>
        <v>10263230</v>
      </c>
      <c r="E83" s="81">
        <f>'Таблица  1'!E31</f>
        <v>10754430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45010</v>
      </c>
      <c r="D84" s="81">
        <f>'Таблица  1'!D32</f>
        <v>17520</v>
      </c>
      <c r="E84" s="81">
        <f>'Таблица  1'!E32</f>
        <v>17520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6" t="s">
        <v>419</v>
      </c>
      <c r="L85" s="176"/>
      <c r="M85" s="176"/>
    </row>
    <row r="86" spans="2:13" ht="17.25" thickBot="1">
      <c r="B86" s="33" t="s">
        <v>506</v>
      </c>
      <c r="C86" s="81">
        <f>'Таблица  1'!C34</f>
        <v>1045350</v>
      </c>
      <c r="D86" s="81">
        <f>'Таблица  1'!D34</f>
        <v>1101690</v>
      </c>
      <c r="E86" s="81">
        <f>'Таблица  1'!E34</f>
        <v>1156670</v>
      </c>
      <c r="H86" s="86">
        <f>C75-C116</f>
        <v>0</v>
      </c>
      <c r="I86" s="86">
        <f>D75-D116</f>
        <v>0</v>
      </c>
      <c r="J86" s="86">
        <f>E75-E116</f>
        <v>0</v>
      </c>
      <c r="K86" s="176"/>
      <c r="L86" s="176"/>
      <c r="M86" s="176"/>
    </row>
    <row r="87" spans="2:13" ht="16.5">
      <c r="B87" s="74" t="s">
        <v>460</v>
      </c>
      <c r="C87" s="174">
        <f>'Таблица  1'!C36</f>
        <v>0</v>
      </c>
      <c r="D87" s="174">
        <f>'Таблица  1'!D36</f>
        <v>0</v>
      </c>
      <c r="E87" s="174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6"/>
      <c r="L87" s="176"/>
      <c r="M87" s="176"/>
    </row>
    <row r="88" spans="2:13" ht="17.25" thickBot="1">
      <c r="B88" s="33" t="s">
        <v>396</v>
      </c>
      <c r="C88" s="175"/>
      <c r="D88" s="175"/>
      <c r="E88" s="175"/>
      <c r="H88" s="86">
        <f>C77-C133</f>
        <v>0</v>
      </c>
      <c r="I88" s="86">
        <f>D77-D133</f>
        <v>0</v>
      </c>
      <c r="J88" s="86">
        <f>E77-E133</f>
        <v>0</v>
      </c>
      <c r="K88" s="176"/>
      <c r="L88" s="176"/>
      <c r="M88" s="176"/>
    </row>
    <row r="89" spans="2:10" ht="17.25" thickBot="1">
      <c r="B89" s="33" t="s">
        <v>461</v>
      </c>
      <c r="C89" s="81">
        <f>'Таблица  1'!C35</f>
        <v>252366</v>
      </c>
      <c r="D89" s="81">
        <f>'Таблица  1'!D35</f>
        <v>245080</v>
      </c>
      <c r="E89" s="81">
        <f>'Таблица  1'!E35</f>
        <v>245080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211638.76</v>
      </c>
      <c r="D90" s="81">
        <f>'Таблица  1'!D42</f>
        <v>194200</v>
      </c>
      <c r="E90" s="81">
        <f>'Таблица  1'!E42</f>
        <v>194200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14794083.559999999</v>
      </c>
      <c r="I91" s="88">
        <f>D83+D84+D85+D86+D87+D89+D90+D91+D92+D93+D94+D95+D96+D97</f>
        <v>15024250.8</v>
      </c>
      <c r="J91" s="88">
        <f>E83+E84+E85+E86+E87+E89+E90+E91+E92+E93+E94+E95+E96+E97</f>
        <v>15475115.8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104385</v>
      </c>
      <c r="D92" s="81">
        <f>'Таблица  1'!D37</f>
        <v>85185</v>
      </c>
      <c r="E92" s="81">
        <f>'Таблица  1'!E37</f>
        <v>88600</v>
      </c>
      <c r="H92" s="89">
        <f>C99+C116+C133+C151</f>
        <v>14794083.559999999</v>
      </c>
      <c r="I92" s="89">
        <f>D99+D116+D133+D151</f>
        <v>15024250.8</v>
      </c>
      <c r="J92" s="89">
        <f>E99+E116+E133+E151</f>
        <v>15475115.8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2939706.8</v>
      </c>
      <c r="D94" s="81">
        <f>'Таблица  1'!D39</f>
        <v>3017568.8</v>
      </c>
      <c r="E94" s="81">
        <f>'Таблица  1'!E39</f>
        <v>2918838.8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99057</v>
      </c>
      <c r="D96" s="81">
        <f>'Таблица  1'!D45</f>
        <v>99057</v>
      </c>
      <c r="E96" s="81">
        <f>'Таблица  1'!E45</f>
        <v>99057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12372178.76</v>
      </c>
      <c r="D99" s="116">
        <f>'Таблица  1'!D50</f>
        <v>12655142</v>
      </c>
      <c r="E99" s="116">
        <f>'Таблица  1'!E50</f>
        <v>13106007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10015850</v>
      </c>
      <c r="D101" s="81">
        <f>'Таблица  1'!D51</f>
        <v>10183230</v>
      </c>
      <c r="E101" s="81">
        <f>'Таблица  1'!E51</f>
        <v>10674430</v>
      </c>
    </row>
    <row r="102" spans="2:5" ht="17.25" thickBot="1">
      <c r="B102" s="33" t="s">
        <v>470</v>
      </c>
      <c r="C102" s="81">
        <f>'Таблица  1'!C52</f>
        <v>16690</v>
      </c>
      <c r="D102" s="81">
        <f>'Таблица  1'!D52</f>
        <v>17520</v>
      </c>
      <c r="E102" s="81">
        <f>'Таблица  1'!E52</f>
        <v>17520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1043350</v>
      </c>
      <c r="D104" s="81">
        <f>'Таблица  1'!D54</f>
        <v>1099690</v>
      </c>
      <c r="E104" s="81">
        <f>'Таблица  1'!E54</f>
        <v>1154670</v>
      </c>
    </row>
    <row r="105" spans="2:5" ht="16.5">
      <c r="B105" s="74" t="s">
        <v>472</v>
      </c>
      <c r="C105" s="174">
        <f>'Таблица  1'!C56</f>
        <v>0</v>
      </c>
      <c r="D105" s="174">
        <f>'Таблица  1'!D56</f>
        <v>0</v>
      </c>
      <c r="E105" s="174">
        <f>'Таблица  1'!E56</f>
        <v>0</v>
      </c>
    </row>
    <row r="106" spans="2:5" ht="17.25" thickBot="1">
      <c r="B106" s="33" t="s">
        <v>396</v>
      </c>
      <c r="C106" s="175"/>
      <c r="D106" s="175"/>
      <c r="E106" s="175"/>
    </row>
    <row r="107" spans="2:5" ht="17.25" thickBot="1">
      <c r="B107" s="33" t="s">
        <v>473</v>
      </c>
      <c r="C107" s="81">
        <f>'Таблица  1'!C55</f>
        <v>237090</v>
      </c>
      <c r="D107" s="81">
        <f>'Таблица  1'!D55</f>
        <v>235080</v>
      </c>
      <c r="E107" s="81">
        <f>'Таблица  1'!E55</f>
        <v>235080</v>
      </c>
    </row>
    <row r="108" spans="2:5" ht="17.25" thickBot="1">
      <c r="B108" s="33" t="s">
        <v>474</v>
      </c>
      <c r="C108" s="81">
        <f>'Таблица  1'!C62</f>
        <v>211638.76</v>
      </c>
      <c r="D108" s="81">
        <f>'Таблица  1'!D62</f>
        <v>194200</v>
      </c>
      <c r="E108" s="81">
        <f>'Таблица  1'!E62</f>
        <v>194200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85185</v>
      </c>
      <c r="D110" s="81">
        <f>'Таблица  1'!D57</f>
        <v>85185</v>
      </c>
      <c r="E110" s="81">
        <f>'Таблица  1'!E57</f>
        <v>88600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662598</v>
      </c>
      <c r="D112" s="81">
        <f>'Таблица  1'!D59</f>
        <v>740460</v>
      </c>
      <c r="E112" s="81">
        <f>'Таблица  1'!E59</f>
        <v>641730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99057</v>
      </c>
      <c r="D114" s="81">
        <f>'Таблица  1'!D65</f>
        <v>99057</v>
      </c>
      <c r="E114" s="81">
        <f>'Таблица  1'!E65</f>
        <v>99057</v>
      </c>
    </row>
    <row r="115" spans="2:5" ht="33.75" thickBot="1">
      <c r="B115" s="33" t="s">
        <v>481</v>
      </c>
      <c r="C115" s="81">
        <f>'Таблица  1'!C60</f>
        <v>720</v>
      </c>
      <c r="D115" s="81">
        <f>'Таблица  1'!D60</f>
        <v>720</v>
      </c>
      <c r="E115" s="81">
        <f>'Таблица  1'!E60</f>
        <v>720</v>
      </c>
    </row>
    <row r="116" spans="2:5" ht="18" thickBot="1">
      <c r="B116" s="114" t="s">
        <v>401</v>
      </c>
      <c r="C116" s="116">
        <f>'Таблица  1'!C70</f>
        <v>52796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4">
        <f>'Таблица  1'!C76</f>
        <v>0</v>
      </c>
      <c r="D122" s="174">
        <f>'Таблица  1'!D76</f>
        <v>0</v>
      </c>
      <c r="E122" s="174">
        <f>'Таблица  1'!E76</f>
        <v>0</v>
      </c>
    </row>
    <row r="123" spans="2:5" ht="17.25" thickBot="1">
      <c r="B123" s="33" t="s">
        <v>396</v>
      </c>
      <c r="C123" s="175"/>
      <c r="D123" s="175"/>
      <c r="E123" s="175"/>
    </row>
    <row r="124" spans="2:5" ht="17.25" thickBot="1">
      <c r="B124" s="33" t="s">
        <v>473</v>
      </c>
      <c r="C124" s="81">
        <f>'Таблица  1'!C75</f>
        <v>5276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19200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7">
        <f>'Таблица  1'!C90</f>
        <v>2369108.8</v>
      </c>
      <c r="D133" s="177">
        <f>'Таблица  1'!D90</f>
        <v>2369108.8</v>
      </c>
      <c r="E133" s="177">
        <f>'Таблица  1'!E90</f>
        <v>2369108.8</v>
      </c>
    </row>
    <row r="134" spans="2:5" ht="18" thickBot="1">
      <c r="B134" s="115" t="s">
        <v>426</v>
      </c>
      <c r="C134" s="178"/>
      <c r="D134" s="178"/>
      <c r="E134" s="178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80000</v>
      </c>
      <c r="D136" s="81">
        <f>'Таблица  1'!D91</f>
        <v>80000</v>
      </c>
      <c r="E136" s="81">
        <f>'Таблица  1'!E91</f>
        <v>80000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2000</v>
      </c>
      <c r="D139" s="81">
        <f>'Таблица  1'!D94</f>
        <v>2000</v>
      </c>
      <c r="E139" s="81">
        <f>'Таблица  1'!E94</f>
        <v>2000</v>
      </c>
    </row>
    <row r="140" spans="2:5" ht="16.5">
      <c r="B140" s="74" t="s">
        <v>472</v>
      </c>
      <c r="C140" s="174">
        <f>'Таблица  1'!C96</f>
        <v>0</v>
      </c>
      <c r="D140" s="174">
        <f>'Таблица  1'!D96</f>
        <v>0</v>
      </c>
      <c r="E140" s="174">
        <f>'Таблица  1'!E96</f>
        <v>0</v>
      </c>
    </row>
    <row r="141" spans="2:5" ht="17.25" thickBot="1">
      <c r="B141" s="33" t="s">
        <v>396</v>
      </c>
      <c r="C141" s="175"/>
      <c r="D141" s="175"/>
      <c r="E141" s="175"/>
    </row>
    <row r="142" spans="2:5" ht="17.25" thickBot="1">
      <c r="B142" s="33" t="s">
        <v>473</v>
      </c>
      <c r="C142" s="81">
        <f>'Таблица  1'!C95</f>
        <v>10000</v>
      </c>
      <c r="D142" s="81">
        <f>'Таблица  1'!D95</f>
        <v>10000</v>
      </c>
      <c r="E142" s="81">
        <f>'Таблица  1'!E95</f>
        <v>10000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2277108.8</v>
      </c>
      <c r="D147" s="81">
        <f>'Таблица  1'!D99</f>
        <v>2277108.8</v>
      </c>
      <c r="E147" s="81">
        <f>'Таблица  1'!E99</f>
        <v>2277108.8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1" t="s">
        <v>454</v>
      </c>
      <c r="C151" s="171">
        <f>'Таблица  1'!C110</f>
        <v>0</v>
      </c>
      <c r="D151" s="171">
        <f>'Таблица  1'!D110</f>
        <v>0</v>
      </c>
      <c r="E151" s="171">
        <f>'Таблица  1'!E110</f>
        <v>0</v>
      </c>
    </row>
    <row r="152" spans="2:5" ht="12.75" customHeight="1">
      <c r="B152" s="182"/>
      <c r="C152" s="172"/>
      <c r="D152" s="172"/>
      <c r="E152" s="172"/>
    </row>
    <row r="153" spans="2:5" ht="3" customHeight="1" thickBot="1">
      <c r="B153" s="111"/>
      <c r="C153" s="173"/>
      <c r="D153" s="173"/>
      <c r="E153" s="173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4">
        <f>'Таблица  1'!C116</f>
        <v>0</v>
      </c>
      <c r="D159" s="174">
        <f>'Таблица  1'!D116</f>
        <v>0</v>
      </c>
      <c r="E159" s="174">
        <f>'Таблица  1'!E116</f>
        <v>0</v>
      </c>
    </row>
    <row r="160" spans="2:5" ht="17.25" thickBot="1">
      <c r="B160" s="33" t="s">
        <v>396</v>
      </c>
      <c r="C160" s="175"/>
      <c r="D160" s="175"/>
      <c r="E160" s="175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358682</v>
      </c>
      <c r="D171" s="110">
        <f>'Таблица  1'!D131</f>
        <v>332437</v>
      </c>
      <c r="E171" s="110">
        <f>'Таблица  1'!E131</f>
        <v>350417</v>
      </c>
    </row>
    <row r="172" spans="2:3" ht="16.5">
      <c r="B172" s="29"/>
      <c r="C172" s="37"/>
    </row>
    <row r="173" spans="2:3" ht="16.5">
      <c r="B173" s="36" t="s">
        <v>533</v>
      </c>
      <c r="C173" s="37" t="s">
        <v>556</v>
      </c>
    </row>
    <row r="174" spans="2:3" ht="13.5" customHeight="1">
      <c r="B174" s="38" t="s">
        <v>404</v>
      </c>
      <c r="C174" s="37"/>
    </row>
    <row r="175" spans="2:3" ht="15">
      <c r="B175" s="39" t="s">
        <v>558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557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557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5" t="s">
        <v>347</v>
      </c>
      <c r="C9" s="135"/>
      <c r="D9" s="135"/>
      <c r="E9" s="135"/>
    </row>
    <row r="10" spans="1:5" ht="16.5">
      <c r="A10" s="40"/>
      <c r="B10" s="135" t="s">
        <v>455</v>
      </c>
      <c r="C10" s="135"/>
      <c r="D10" s="135"/>
      <c r="E10" s="135"/>
    </row>
    <row r="11" spans="1:3" ht="16.5">
      <c r="A11" s="40"/>
      <c r="B11" s="135"/>
      <c r="C11" s="19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5"/>
      <c r="D15" s="156"/>
      <c r="E15" s="157"/>
    </row>
    <row r="16" spans="2:5" ht="33.75" customHeight="1" thickBot="1">
      <c r="B16" s="33" t="s">
        <v>350</v>
      </c>
      <c r="C16" s="155" t="s">
        <v>351</v>
      </c>
      <c r="D16" s="156"/>
      <c r="E16" s="157"/>
    </row>
    <row r="17" spans="2:5" ht="37.5" customHeight="1" thickBot="1">
      <c r="B17" s="33" t="s">
        <v>352</v>
      </c>
      <c r="C17" s="155"/>
      <c r="D17" s="156"/>
      <c r="E17" s="157"/>
    </row>
    <row r="18" spans="2:5" ht="17.25" customHeight="1" thickBot="1">
      <c r="B18" s="33" t="s">
        <v>353</v>
      </c>
      <c r="C18" s="155" t="s">
        <v>354</v>
      </c>
      <c r="D18" s="156"/>
      <c r="E18" s="157"/>
    </row>
    <row r="19" spans="2:5" ht="17.25" thickBot="1">
      <c r="B19" s="33" t="s">
        <v>355</v>
      </c>
      <c r="C19" s="155" t="s">
        <v>356</v>
      </c>
      <c r="D19" s="156"/>
      <c r="E19" s="157"/>
    </row>
    <row r="20" spans="2:5" ht="33.75" thickBot="1">
      <c r="B20" s="33" t="s">
        <v>357</v>
      </c>
      <c r="C20" s="155" t="s">
        <v>358</v>
      </c>
      <c r="D20" s="156"/>
      <c r="E20" s="157"/>
    </row>
    <row r="21" spans="2:5" ht="33.75" customHeight="1" thickBot="1">
      <c r="B21" s="33" t="s">
        <v>359</v>
      </c>
      <c r="C21" s="155" t="s">
        <v>456</v>
      </c>
      <c r="D21" s="156"/>
      <c r="E21" s="157"/>
    </row>
    <row r="22" spans="2:3" ht="16.5">
      <c r="B22" s="146"/>
      <c r="C22" s="147"/>
    </row>
    <row r="23" spans="2:5" ht="16.5">
      <c r="B23" s="190" t="s">
        <v>360</v>
      </c>
      <c r="C23" s="190"/>
      <c r="D23" s="190"/>
      <c r="E23" s="190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5"/>
      <c r="D25" s="156"/>
      <c r="E25" s="157"/>
    </row>
    <row r="26" spans="2:5" ht="16.5" customHeight="1">
      <c r="B26" s="125" t="s">
        <v>362</v>
      </c>
      <c r="C26" s="195"/>
      <c r="D26" s="196"/>
      <c r="E26" s="197"/>
    </row>
    <row r="27" spans="2:5" ht="16.5">
      <c r="B27" s="154"/>
      <c r="C27" s="198"/>
      <c r="D27" s="199"/>
      <c r="E27" s="200"/>
    </row>
    <row r="28" spans="2:5" ht="16.5">
      <c r="B28" s="154"/>
      <c r="C28" s="198"/>
      <c r="D28" s="199"/>
      <c r="E28" s="200"/>
    </row>
    <row r="29" spans="2:5" ht="16.5">
      <c r="B29" s="154"/>
      <c r="C29" s="198"/>
      <c r="D29" s="199"/>
      <c r="E29" s="200"/>
    </row>
    <row r="30" spans="2:5" ht="16.5">
      <c r="B30" s="154"/>
      <c r="C30" s="198"/>
      <c r="D30" s="199"/>
      <c r="E30" s="200"/>
    </row>
    <row r="31" spans="2:5" ht="17.25" thickBot="1">
      <c r="B31" s="126"/>
      <c r="C31" s="201"/>
      <c r="D31" s="202"/>
      <c r="E31" s="203"/>
    </row>
    <row r="32" spans="2:5" ht="20.25" customHeight="1">
      <c r="B32" s="125" t="s">
        <v>363</v>
      </c>
      <c r="C32" s="148">
        <v>0</v>
      </c>
      <c r="D32" s="149"/>
      <c r="E32" s="150"/>
    </row>
    <row r="33" spans="2:5" ht="30.75" customHeight="1" thickBot="1">
      <c r="B33" s="126"/>
      <c r="C33" s="151"/>
      <c r="D33" s="152"/>
      <c r="E33" s="153"/>
    </row>
    <row r="34" spans="2:5" ht="12.75" customHeight="1">
      <c r="B34" s="125" t="s">
        <v>364</v>
      </c>
      <c r="C34" s="148">
        <v>0</v>
      </c>
      <c r="D34" s="149"/>
      <c r="E34" s="150"/>
    </row>
    <row r="35" spans="2:5" ht="39.75" customHeight="1" thickBot="1">
      <c r="B35" s="126"/>
      <c r="C35" s="151"/>
      <c r="D35" s="152"/>
      <c r="E35" s="153"/>
    </row>
    <row r="36" spans="2:5" ht="12.75" customHeight="1">
      <c r="B36" s="125" t="s">
        <v>365</v>
      </c>
      <c r="C36" s="127">
        <v>0</v>
      </c>
      <c r="D36" s="128"/>
      <c r="E36" s="129"/>
    </row>
    <row r="37" spans="2:5" ht="12.75" customHeight="1">
      <c r="B37" s="154"/>
      <c r="C37" s="161"/>
      <c r="D37" s="162"/>
      <c r="E37" s="163"/>
    </row>
    <row r="38" spans="2:5" ht="28.5" customHeight="1" thickBot="1">
      <c r="B38" s="126"/>
      <c r="C38" s="130"/>
      <c r="D38" s="131"/>
      <c r="E38" s="132"/>
    </row>
    <row r="39" spans="2:5" ht="12.75" customHeight="1">
      <c r="B39" s="133" t="s">
        <v>366</v>
      </c>
      <c r="C39" s="148">
        <v>0</v>
      </c>
      <c r="D39" s="149"/>
      <c r="E39" s="150"/>
    </row>
    <row r="40" spans="2:5" ht="39" customHeight="1" thickBot="1">
      <c r="B40" s="134"/>
      <c r="C40" s="151"/>
      <c r="D40" s="152"/>
      <c r="E40" s="153"/>
    </row>
    <row r="41" spans="2:5" ht="12.75" customHeight="1">
      <c r="B41" s="125" t="s">
        <v>367</v>
      </c>
      <c r="C41" s="148">
        <v>0</v>
      </c>
      <c r="D41" s="149"/>
      <c r="E41" s="150"/>
    </row>
    <row r="42" spans="2:5" ht="39" customHeight="1" thickBot="1">
      <c r="B42" s="126"/>
      <c r="C42" s="151"/>
      <c r="D42" s="152"/>
      <c r="E42" s="153"/>
    </row>
    <row r="43" spans="2:5" ht="12.75" customHeight="1">
      <c r="B43" s="125" t="s">
        <v>368</v>
      </c>
      <c r="C43" s="148">
        <v>0</v>
      </c>
      <c r="D43" s="149"/>
      <c r="E43" s="150"/>
    </row>
    <row r="44" spans="2:5" ht="24" customHeight="1" thickBot="1">
      <c r="B44" s="126"/>
      <c r="C44" s="151"/>
      <c r="D44" s="152"/>
      <c r="E44" s="153"/>
    </row>
    <row r="45" spans="2:3" ht="16.5">
      <c r="B45" s="30"/>
      <c r="C45" s="28"/>
    </row>
    <row r="46" spans="2:5" ht="16.5">
      <c r="B46" s="190" t="s">
        <v>369</v>
      </c>
      <c r="C46" s="190"/>
      <c r="D46" s="190"/>
      <c r="E46" s="190"/>
    </row>
    <row r="47" spans="2:3" ht="17.25" thickBot="1">
      <c r="B47" s="30"/>
      <c r="C47" s="28"/>
    </row>
    <row r="48" spans="2:5" ht="17.25" customHeight="1">
      <c r="B48" s="125" t="s">
        <v>370</v>
      </c>
      <c r="C48" s="148" t="s">
        <v>482</v>
      </c>
      <c r="D48" s="149"/>
      <c r="E48" s="150"/>
    </row>
    <row r="49" spans="2:5" ht="13.5" customHeight="1" thickBot="1">
      <c r="B49" s="126"/>
      <c r="C49" s="151"/>
      <c r="D49" s="152"/>
      <c r="E49" s="153"/>
    </row>
    <row r="50" spans="2:5" ht="17.25" thickBot="1">
      <c r="B50" s="33" t="s">
        <v>371</v>
      </c>
      <c r="C50" s="158">
        <f>'Таблица  1'!C5</f>
        <v>1248047.17</v>
      </c>
      <c r="D50" s="159"/>
      <c r="E50" s="160"/>
    </row>
    <row r="51" spans="2:5" ht="17.25" thickBot="1">
      <c r="B51" s="33" t="s">
        <v>372</v>
      </c>
      <c r="C51" s="158"/>
      <c r="D51" s="159"/>
      <c r="E51" s="160"/>
    </row>
    <row r="52" spans="2:5" ht="33.75" thickBot="1">
      <c r="B52" s="33" t="s">
        <v>373</v>
      </c>
      <c r="C52" s="158">
        <f>'Таблица  1'!C7</f>
        <v>3684334.11</v>
      </c>
      <c r="D52" s="159"/>
      <c r="E52" s="160"/>
    </row>
    <row r="53" spans="2:5" ht="17.25" thickBot="1">
      <c r="B53" s="33" t="s">
        <v>374</v>
      </c>
      <c r="C53" s="158"/>
      <c r="D53" s="159"/>
      <c r="E53" s="160"/>
    </row>
    <row r="54" spans="2:5" ht="17.25" thickBot="1">
      <c r="B54" s="33" t="s">
        <v>375</v>
      </c>
      <c r="C54" s="158">
        <f>'Таблица  1'!C8</f>
        <v>691116.31</v>
      </c>
      <c r="D54" s="159"/>
      <c r="E54" s="160"/>
    </row>
    <row r="55" spans="2:5" ht="33.75" thickBot="1">
      <c r="B55" s="33" t="s">
        <v>376</v>
      </c>
      <c r="C55" s="158">
        <f>'Таблица  1'!C9</f>
        <v>804507.35</v>
      </c>
      <c r="D55" s="159"/>
      <c r="E55" s="160"/>
    </row>
    <row r="56" spans="2:5" ht="17.25" thickBot="1">
      <c r="B56" s="33" t="s">
        <v>374</v>
      </c>
      <c r="C56" s="158"/>
      <c r="D56" s="159"/>
      <c r="E56" s="160"/>
    </row>
    <row r="57" spans="2:5" ht="33.75" thickBot="1">
      <c r="B57" s="33" t="s">
        <v>377</v>
      </c>
      <c r="C57" s="158">
        <f>'Таблица  1'!C10</f>
        <v>0</v>
      </c>
      <c r="D57" s="159"/>
      <c r="E57" s="160"/>
    </row>
    <row r="58" spans="2:5" ht="17.25" thickBot="1">
      <c r="B58" s="33" t="s">
        <v>378</v>
      </c>
      <c r="C58" s="158">
        <f>'Таблица  1'!C11</f>
        <v>-692202.83</v>
      </c>
      <c r="D58" s="159"/>
      <c r="E58" s="160"/>
    </row>
    <row r="59" spans="2:5" ht="17.25" thickBot="1">
      <c r="B59" s="33" t="s">
        <v>372</v>
      </c>
      <c r="C59" s="158"/>
      <c r="D59" s="159"/>
      <c r="E59" s="160"/>
    </row>
    <row r="60" spans="2:5" ht="17.25" thickBot="1">
      <c r="B60" s="33" t="s">
        <v>379</v>
      </c>
      <c r="C60" s="158">
        <f>'Таблица  1'!C13</f>
        <v>-76018.64</v>
      </c>
      <c r="D60" s="159"/>
      <c r="E60" s="160"/>
    </row>
    <row r="61" spans="2:5" ht="17.25" thickBot="1">
      <c r="B61" s="33" t="s">
        <v>380</v>
      </c>
      <c r="C61" s="158">
        <f>'Таблица  1'!C14</f>
        <v>25039.05</v>
      </c>
      <c r="D61" s="159"/>
      <c r="E61" s="160"/>
    </row>
    <row r="62" spans="2:5" ht="17.25" thickBot="1">
      <c r="B62" s="33" t="s">
        <v>381</v>
      </c>
      <c r="C62" s="158">
        <f>'Таблица  1'!C15</f>
        <v>3723.71</v>
      </c>
      <c r="D62" s="159"/>
      <c r="E62" s="160"/>
    </row>
    <row r="63" spans="2:5" ht="17.25" thickBot="1">
      <c r="B63" s="33" t="s">
        <v>372</v>
      </c>
      <c r="C63" s="158"/>
      <c r="D63" s="159"/>
      <c r="E63" s="160"/>
    </row>
    <row r="64" spans="2:5" ht="17.25" thickBot="1">
      <c r="B64" s="33" t="s">
        <v>382</v>
      </c>
      <c r="C64" s="158">
        <f>'Таблица  1'!C17</f>
        <v>0</v>
      </c>
      <c r="D64" s="159"/>
      <c r="E64" s="160"/>
    </row>
    <row r="65" spans="2:3" ht="16.5">
      <c r="B65" s="30"/>
      <c r="C65" s="28"/>
    </row>
    <row r="66" spans="2:5" ht="16.5">
      <c r="B66" s="190" t="s">
        <v>383</v>
      </c>
      <c r="C66" s="190"/>
      <c r="D66" s="190"/>
      <c r="E66" s="190"/>
    </row>
    <row r="67" spans="2:3" ht="17.25" thickBot="1">
      <c r="B67" s="75"/>
      <c r="C67" s="76"/>
    </row>
    <row r="68" spans="2:5" ht="19.5" customHeight="1" thickBot="1">
      <c r="B68" s="133" t="s">
        <v>370</v>
      </c>
      <c r="C68" s="187" t="s">
        <v>482</v>
      </c>
      <c r="D68" s="188"/>
      <c r="E68" s="189"/>
    </row>
    <row r="69" spans="2:5" ht="15" customHeight="1" thickBot="1">
      <c r="B69" s="164"/>
      <c r="C69" s="179" t="s">
        <v>483</v>
      </c>
      <c r="D69" s="185" t="s">
        <v>484</v>
      </c>
      <c r="E69" s="186"/>
    </row>
    <row r="70" spans="2:5" ht="18.75" customHeight="1" thickBot="1">
      <c r="B70" s="134"/>
      <c r="C70" s="180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14794083.559999999</v>
      </c>
      <c r="D72" s="81">
        <f>'Таблица  1'!D20</f>
        <v>15024250.8</v>
      </c>
      <c r="E72" s="81">
        <f>'Таблица  1'!E20</f>
        <v>15475115.8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12372178.76</v>
      </c>
      <c r="D74" s="81">
        <f>'Таблица  1'!D21</f>
        <v>12655142</v>
      </c>
      <c r="E74" s="81">
        <f>'Таблица  1'!E21</f>
        <v>13106007</v>
      </c>
    </row>
    <row r="75" spans="2:5" ht="17.25" thickBot="1">
      <c r="B75" s="33" t="s">
        <v>388</v>
      </c>
      <c r="C75" s="81">
        <f>'Таблица  1'!C22</f>
        <v>52796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4">
        <f>'Таблица  1'!C25</f>
        <v>2369108.8</v>
      </c>
      <c r="D77" s="174">
        <f>'Таблица  1'!D25</f>
        <v>2369108.8</v>
      </c>
      <c r="E77" s="174">
        <f>'Таблица  1'!E25</f>
        <v>2369108.8</v>
      </c>
    </row>
    <row r="78" spans="2:5" ht="33">
      <c r="B78" s="74" t="s">
        <v>391</v>
      </c>
      <c r="C78" s="183"/>
      <c r="D78" s="183"/>
      <c r="E78" s="183"/>
    </row>
    <row r="79" spans="2:5" ht="17.25" thickBot="1">
      <c r="B79" s="33" t="s">
        <v>392</v>
      </c>
      <c r="C79" s="184"/>
      <c r="D79" s="184"/>
      <c r="E79" s="184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14794083.56</v>
      </c>
      <c r="D81" s="81">
        <f>'Таблица  1'!D29</f>
        <v>15024250.8</v>
      </c>
      <c r="E81" s="81">
        <f>'Таблица  1'!E29</f>
        <v>15475115.8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10095850</v>
      </c>
      <c r="D83" s="81">
        <f>'Таблица  1'!D31</f>
        <v>10263230</v>
      </c>
      <c r="E83" s="81">
        <f>'Таблица  1'!E31</f>
        <v>10754430</v>
      </c>
    </row>
    <row r="84" spans="2:5" ht="17.25" thickBot="1">
      <c r="B84" s="33" t="s">
        <v>457</v>
      </c>
      <c r="C84" s="81">
        <f>'Таблица  1'!C32</f>
        <v>45010</v>
      </c>
      <c r="D84" s="81">
        <f>'Таблица  1'!D32</f>
        <v>17520</v>
      </c>
      <c r="E84" s="81">
        <f>'Таблица  1'!E32</f>
        <v>17520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1045350</v>
      </c>
      <c r="D86" s="81">
        <f>'Таблица  1'!D34</f>
        <v>1101690</v>
      </c>
      <c r="E86" s="81">
        <f>'Таблица  1'!E34</f>
        <v>1156670</v>
      </c>
    </row>
    <row r="87" spans="2:5" ht="16.5">
      <c r="B87" s="74" t="s">
        <v>460</v>
      </c>
      <c r="C87" s="174">
        <f>'Таблица  1'!C36</f>
        <v>0</v>
      </c>
      <c r="D87" s="174">
        <f>'Таблица  1'!D36</f>
        <v>0</v>
      </c>
      <c r="E87" s="174">
        <f>'Таблица  1'!E36</f>
        <v>0</v>
      </c>
    </row>
    <row r="88" spans="2:5" ht="17.25" thickBot="1">
      <c r="B88" s="33" t="s">
        <v>396</v>
      </c>
      <c r="C88" s="175"/>
      <c r="D88" s="175"/>
      <c r="E88" s="175"/>
    </row>
    <row r="89" spans="2:5" ht="17.25" thickBot="1">
      <c r="B89" s="33" t="s">
        <v>461</v>
      </c>
      <c r="C89" s="81">
        <f>'Таблица  1'!C35</f>
        <v>252366</v>
      </c>
      <c r="D89" s="81">
        <f>'Таблица  1'!D35</f>
        <v>245080</v>
      </c>
      <c r="E89" s="81">
        <f>'Таблица  1'!E35</f>
        <v>245080</v>
      </c>
    </row>
    <row r="90" spans="2:5" ht="17.25" thickBot="1">
      <c r="B90" s="33" t="s">
        <v>462</v>
      </c>
      <c r="C90" s="81">
        <f>'Таблица  1'!C42</f>
        <v>211638.76</v>
      </c>
      <c r="D90" s="81">
        <f>'Таблица  1'!D42</f>
        <v>194200</v>
      </c>
      <c r="E90" s="81">
        <f>'Таблица  1'!E42</f>
        <v>194200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104385</v>
      </c>
      <c r="D92" s="81">
        <f>'Таблица  1'!D37</f>
        <v>85185</v>
      </c>
      <c r="E92" s="81">
        <f>'Таблица  1'!E37</f>
        <v>88600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2939706.8</v>
      </c>
      <c r="D94" s="81">
        <f>'Таблица  1'!D39</f>
        <v>3017568.8</v>
      </c>
      <c r="E94" s="81">
        <f>'Таблица  1'!E39</f>
        <v>2918838.8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99057</v>
      </c>
      <c r="D96" s="81">
        <f>'Таблица  1'!D45</f>
        <v>99057</v>
      </c>
      <c r="E96" s="81">
        <f>'Таблица  1'!E45</f>
        <v>99057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358682</v>
      </c>
      <c r="D99" s="81">
        <f>'Таблица  1'!D131</f>
        <v>332437</v>
      </c>
      <c r="E99" s="81">
        <f>'Таблица  1'!E131</f>
        <v>350417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2015-01-02T08:16:34Z</cp:lastPrinted>
  <dcterms:created xsi:type="dcterms:W3CDTF">2007-11-01T06:06:06Z</dcterms:created>
  <dcterms:modified xsi:type="dcterms:W3CDTF">2015-02-26T07:07:52Z</dcterms:modified>
  <cp:category/>
  <cp:version/>
  <cp:contentType/>
  <cp:contentStatus/>
</cp:coreProperties>
</file>