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<sst xmlns="http://schemas.openxmlformats.org/spreadsheetml/2006/main" count="1775" uniqueCount="568">
  <si>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</si>
  <si>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</si>
  <si>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</si>
  <si>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</si>
  <si>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</si>
  <si>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</si>
  <si>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</si>
  <si>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</si>
  <si>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</si>
  <si>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</si>
  <si>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</si>
  <si>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</si>
  <si>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</si>
  <si>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</si>
  <si>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</si>
  <si>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</si>
  <si>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</si>
  <si>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</si>
  <si>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</si>
  <si>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</si>
  <si>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</si>
  <si>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</si>
  <si>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</si>
  <si>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</si>
  <si>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</si>
  <si>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</si>
  <si>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</si>
  <si>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</si>
  <si>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</si>
  <si>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</si>
  <si>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</si>
  <si>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</si>
  <si>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</si>
  <si>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</si>
  <si>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</si>
  <si>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</si>
  <si>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</si>
  <si>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</si>
  <si>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</si>
  <si>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</si>
  <si>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</si>
  <si>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</si>
  <si>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</si>
  <si>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</si>
  <si>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</si>
  <si>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</si>
  <si>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</si>
  <si>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</si>
  <si>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</si>
  <si>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</si>
  <si>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</si>
  <si>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</si>
  <si>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</si>
  <si>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</si>
  <si>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</si>
  <si>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</si>
  <si>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</si>
  <si>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</si>
  <si>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</si>
  <si>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</si>
  <si>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</si>
  <si>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</si>
  <si>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</si>
  <si>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</si>
  <si>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</si>
  <si>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</si>
  <si>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</si>
  <si>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</si>
  <si>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</si>
  <si>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</si>
  <si>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</si>
  <si>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</si>
  <si>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</si>
  <si>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</si>
  <si>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</si>
  <si>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</si>
  <si>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</si>
  <si>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</si>
  <si>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</si>
  <si>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</si>
  <si>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</si>
  <si>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</si>
  <si>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</si>
  <si>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</si>
  <si>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</si>
  <si>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</si>
  <si>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</si>
  <si>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</si>
  <si>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</si>
  <si>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</si>
  <si>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</si>
  <si>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</si>
  <si>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</si>
  <si>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</si>
  <si>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</si>
  <si>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</si>
  <si>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</si>
  <si>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</si>
  <si>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</si>
  <si>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</si>
  <si>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</si>
  <si>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</si>
  <si>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</si>
  <si>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</si>
  <si>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</si>
  <si>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</si>
  <si>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</si>
  <si>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</si>
  <si>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</si>
  <si>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</si>
  <si>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</si>
  <si>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</si>
  <si>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</si>
  <si>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</si>
  <si>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</si>
  <si>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</si>
  <si>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</si>
  <si>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</si>
  <si>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</si>
  <si>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</si>
  <si>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</si>
  <si>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</si>
  <si>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</si>
  <si>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</si>
  <si>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</si>
  <si>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</si>
  <si>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</si>
  <si>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</si>
  <si>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</si>
  <si>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</si>
  <si>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</si>
  <si>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</si>
  <si>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</si>
  <si>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</si>
  <si>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</si>
  <si>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</si>
  <si>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</si>
  <si>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</si>
  <si>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</si>
  <si>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</si>
  <si>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</si>
  <si>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</si>
  <si>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</si>
  <si>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</si>
  <si>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</si>
  <si>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</si>
  <si>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</si>
  <si>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</si>
  <si>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</si>
  <si>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</si>
  <si>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</si>
  <si>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</si>
  <si>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</si>
  <si>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</si>
  <si>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</si>
  <si>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</si>
  <si>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</si>
  <si>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</si>
  <si>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</si>
  <si>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</si>
  <si>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</si>
  <si>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</si>
  <si>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</si>
  <si>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</si>
  <si>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</si>
  <si>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</si>
  <si>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</si>
  <si>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</si>
  <si>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</si>
  <si>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</si>
  <si>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</si>
  <si>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</si>
  <si>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</si>
  <si>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</si>
  <si>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</si>
  <si>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</si>
  <si>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</si>
  <si>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</si>
  <si>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</si>
  <si>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</si>
  <si>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</si>
  <si>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</si>
  <si>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</si>
  <si>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</si>
  <si>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</si>
  <si>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</si>
  <si>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</si>
  <si>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</si>
  <si>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</si>
  <si>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</si>
  <si>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</si>
  <si>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</si>
  <si>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</si>
  <si>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</si>
  <si>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</si>
  <si>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</si>
  <si>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</si>
  <si>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</si>
  <si>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</si>
  <si>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</si>
  <si>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</si>
  <si>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</si>
  <si>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</si>
  <si>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</si>
  <si>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</si>
  <si>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</si>
  <si>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</si>
  <si>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</si>
  <si>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</si>
  <si>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</si>
  <si>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</si>
  <si>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</si>
  <si>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</si>
  <si>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</si>
  <si>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</si>
  <si>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</si>
  <si>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</si>
  <si>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</si>
  <si>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</si>
  <si>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</si>
  <si>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</si>
  <si>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</si>
  <si>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</si>
  <si>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</si>
  <si>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</si>
  <si>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</si>
  <si>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</si>
  <si>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</si>
  <si>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</si>
  <si>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</si>
  <si>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</si>
  <si>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</si>
  <si>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</si>
  <si>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</si>
  <si>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</si>
  <si>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</si>
  <si>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</si>
  <si>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</si>
  <si>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</si>
  <si>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</si>
  <si>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</si>
  <si>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</si>
  <si>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</si>
  <si>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</si>
  <si>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</si>
  <si>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</si>
  <si>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</si>
  <si>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</si>
  <si>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</si>
  <si>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</si>
  <si>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</si>
  <si>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</si>
  <si>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</si>
  <si>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</si>
  <si>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</si>
  <si>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</si>
  <si>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</si>
  <si>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</si>
  <si>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</si>
  <si>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</si>
  <si>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</si>
  <si>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</si>
  <si>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</si>
  <si>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</si>
  <si>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</si>
  <si>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</si>
  <si>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</si>
  <si>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</si>
  <si>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</si>
  <si>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</si>
  <si>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</si>
  <si>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</si>
  <si>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</si>
  <si>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</si>
  <si>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</si>
  <si>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</si>
  <si>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</si>
  <si>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</si>
  <si>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</si>
  <si>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</si>
  <si>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</si>
  <si>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</si>
  <si>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</si>
  <si>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</si>
  <si>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</si>
  <si>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</si>
  <si>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</si>
  <si>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</si>
  <si>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</si>
  <si>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</si>
  <si>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</si>
  <si>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</si>
  <si>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</si>
  <si>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</si>
  <si>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</si>
  <si>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</si>
  <si>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</si>
  <si>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</si>
  <si>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</si>
  <si>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</si>
  <si>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</si>
  <si>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</si>
  <si>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</si>
  <si>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</si>
  <si>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</si>
  <si>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</si>
  <si>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</si>
  <si>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</si>
  <si>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</si>
  <si>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</si>
  <si>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</si>
  <si>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</si>
  <si>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</si>
  <si>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</si>
  <si>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</si>
  <si>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</si>
  <si>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</si>
  <si>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</si>
  <si>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</si>
  <si>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</si>
  <si>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</si>
  <si>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</si>
  <si>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</si>
  <si>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</si>
  <si>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</si>
  <si>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</si>
  <si>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</si>
  <si>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</si>
  <si>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</si>
  <si>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</si>
  <si>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</si>
  <si>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</si>
  <si>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</si>
  <si>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</si>
  <si>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</si>
  <si>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</si>
  <si>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</si>
  <si>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</si>
  <si>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</si>
  <si>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</si>
  <si>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</si>
  <si>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</si>
  <si>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</si>
  <si>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</si>
  <si>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</si>
  <si>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</si>
  <si>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</si>
  <si>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</si>
  <si>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</si>
  <si>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</si>
  <si>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</si>
  <si>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</si>
  <si>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</si>
  <si>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</si>
  <si>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</si>
  <si>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</si>
  <si>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</si>
  <si>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</si>
  <si>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</si>
  <si>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</si>
  <si>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</si>
  <si>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</si>
  <si>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</si>
  <si>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</si>
  <si>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</si>
  <si>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</si>
  <si>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</si>
  <si>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</si>
  <si>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</si>
  <si>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</si>
  <si>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</si>
  <si>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</si>
  <si>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</si>
  <si>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</si>
  <si>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</si>
  <si>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</si>
  <si>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</si>
  <si>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</si>
  <si>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</si>
  <si>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</si>
  <si>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</si>
  <si>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</si>
  <si>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</si>
  <si>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</si>
  <si>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</si>
  <si>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</si>
  <si>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</si>
  <si>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</si>
  <si>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</si>
  <si>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</si>
  <si>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</si>
  <si>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</si>
  <si>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</si>
  <si>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</si>
  <si>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</si>
  <si>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</si>
  <si>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</si>
  <si>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</si>
  <si>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</si>
  <si>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</si>
  <si>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</si>
  <si>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</si>
  <si>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</si>
  <si>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</si>
  <si>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</si>
  <si>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</si>
  <si>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</si>
  <si>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</si>
  <si>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</si>
  <si>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</si>
  <si>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</si>
  <si>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</si>
  <si>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</si>
  <si>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</si>
  <si>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</si>
  <si>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</si>
  <si>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</si>
  <si>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</si>
  <si>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</si>
  <si>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</si>
  <si>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</si>
  <si>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</si>
  <si>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</si>
  <si>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</si>
  <si>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</si>
  <si>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</si>
  <si>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</si>
  <si>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</si>
  <si>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</si>
  <si>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</si>
  <si>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</si>
  <si>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</si>
  <si>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</si>
  <si>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</si>
  <si>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</si>
  <si>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</si>
  <si>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</si>
  <si>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</si>
  <si>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</si>
  <si>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</si>
  <si>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</si>
  <si>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</si>
  <si>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</si>
  <si>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</si>
  <si>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</si>
  <si>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</si>
  <si>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</si>
  <si>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</si>
  <si>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</si>
  <si>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</si>
  <si>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</si>
  <si>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</si>
  <si>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</si>
  <si>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</si>
  <si>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</si>
  <si>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</si>
  <si>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</si>
  <si>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</si>
  <si>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</si>
  <si>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</si>
  <si>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</si>
  <si>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</si>
  <si>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</si>
  <si>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</si>
  <si>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</si>
  <si>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</si>
  <si>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</si>
  <si>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</si>
  <si>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</si>
  <si>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</si>
  <si>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</si>
  <si>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</si>
  <si>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</si>
  <si>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</si>
  <si>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</si>
  <si>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</si>
  <si>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</si>
  <si>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</si>
  <si>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</si>
  <si>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</si>
  <si>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</si>
  <si>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</si>
  <si>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</si>
  <si>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</si>
  <si>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</si>
  <si>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</si>
  <si>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</si>
  <si>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</si>
  <si>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</si>
  <si>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</si>
  <si>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</si>
  <si>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</si>
  <si>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</si>
  <si>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</si>
  <si>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</si>
  <si>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</si>
  <si>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</si>
  <si>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</si>
  <si>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</si>
  <si>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</si>
  <si>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</si>
  <si>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</si>
  <si>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</si>
  <si>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</si>
  <si>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</si>
  <si>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</si>
  <si>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</si>
  <si>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</si>
  <si>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</si>
  <si>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</si>
  <si>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</si>
  <si>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</si>
  <si>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</si>
  <si>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</si>
  <si>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</si>
  <si>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</si>
  <si>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</si>
  <si>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</si>
  <si>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</si>
  <si>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</si>
  <si>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</si>
  <si>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</si>
  <si>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</si>
  <si>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</si>
  <si>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</si>
  <si>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</si>
  <si>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</si>
  <si>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</si>
  <si>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</si>
  <si>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</si>
  <si>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</si>
  <si>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</si>
  <si>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</si>
  <si>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</si>
  <si>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</si>
  <si>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</si>
  <si>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</si>
  <si>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</si>
  <si>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</si>
  <si>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</si>
  <si>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</si>
  <si>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</si>
  <si>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</si>
  <si>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</si>
  <si>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</si>
  <si>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</si>
  <si>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</si>
  <si>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</si>
  <si>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</si>
  <si>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</si>
  <si>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2014 г.                                                                                    </t>
  </si>
  <si>
    <t xml:space="preserve"> " 30 "  декабря   2014 г.</t>
  </si>
  <si>
    <t xml:space="preserve">    Дата составления "30 " декабря   2014 г.</t>
  </si>
  <si>
    <t>_________ М.Н.Сергеева</t>
  </si>
  <si>
    <t>Муниципальное бюджетное дошкольное образовательное учреждение детский сад общеразвивающего вида № 27 г.Уссурийска Уссурийского городского округа</t>
  </si>
  <si>
    <t>692525 Приморский край,г.Уссурийск,Орджоникидзе,44</t>
  </si>
  <si>
    <t>2511028680/251101001</t>
  </si>
  <si>
    <t>Деятельность учреждения направлена на реализацию основных задач дошкольного образования:охрану жизни и укрепление физического и психического здоровья детей;обеспечение познавательно-речевого,социально-личностного,художественно-эстетического и физического развития детей;воспитание с учетом возрастных категорий детей гражданственности,уважение к правам и свободам человека,любви к окружающей природе,Родине,семье;осуществление необходимой коррекции недостатков в физическом и(или)психическом развитии детей;взаимодействие с семьями детей для обеспечения полноценного развития детей;оказание консультативной и методической помощи родителям(законным представителям) по вопросам воспитания,обучения и развития детей.</t>
  </si>
  <si>
    <t>Учреждение в соответствии со своими уставными  задачами,потребностями семьи может реализовывать следующие дополнительные платные образовательные услуги:</t>
  </si>
  <si>
    <t>занятия с логопедом;</t>
  </si>
  <si>
    <t>занятия хореографией,ритмикой;</t>
  </si>
  <si>
    <t>обучение рисованию;</t>
  </si>
  <si>
    <t>занятия по развитию речи через театрализованную деятельность;</t>
  </si>
  <si>
    <t>занятия по углублённой подготовке детей к школе.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</si>
  <si>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</si>
  <si>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М.Н.Сергеева</t>
  </si>
  <si>
    <t>Г.А.Воробьева</t>
  </si>
  <si>
    <t>Заведующий МБДОУ д/с №27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</si>
</sst>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6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17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Relationship Id="rId10" Type="http://schemas.openxmlformats.org/officeDocument/2006/relationships/image" Target="../media/image14.emf" /><Relationship Id="rId11" Type="http://schemas.openxmlformats.org/officeDocument/2006/relationships/image" Target="../media/image8.emf" /><Relationship Id="rId12" Type="http://schemas.openxmlformats.org/officeDocument/2006/relationships/image" Target="../media/image1.emf" /><Relationship Id="rId13" Type="http://schemas.openxmlformats.org/officeDocument/2006/relationships/image" Target="../media/image9.emf" /><Relationship Id="rId14" Type="http://schemas.openxmlformats.org/officeDocument/2006/relationships/image" Target="../media/image15.emf" /><Relationship Id="rId15" Type="http://schemas.openxmlformats.org/officeDocument/2006/relationships/image" Target="../media/image6.emf" /><Relationship Id="rId16" Type="http://schemas.openxmlformats.org/officeDocument/2006/relationships/image" Target="../media/image13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K23" sqref="K23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1516306.21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1246810.5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841444.98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1450419.65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205399.85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-1061882.08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-15037.25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/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17096027.490000002</v>
      </c>
      <c r="D20" s="54">
        <f>SUM(D21:D25)</f>
        <v>17381795</v>
      </c>
      <c r="E20" s="54">
        <f>SUM(E21:E25)</f>
        <v>17806580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13173963</v>
      </c>
      <c r="D21" s="46">
        <v>13491775</v>
      </c>
      <c r="E21" s="46">
        <v>13916560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40713</v>
      </c>
      <c r="D22" s="46">
        <v>0</v>
      </c>
      <c r="E22" s="46">
        <v>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3881351.49</v>
      </c>
      <c r="D25" s="43">
        <f>SUM(D26:D29)</f>
        <v>3890020</v>
      </c>
      <c r="E25" s="43">
        <f>SUM(E26:E29)</f>
        <v>3890020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700000</v>
      </c>
      <c r="D26" s="46">
        <v>750000</v>
      </c>
      <c r="E26" s="46">
        <v>750000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3151351.49</v>
      </c>
      <c r="D27" s="46">
        <v>3110020</v>
      </c>
      <c r="E27" s="46">
        <v>3110020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30000</v>
      </c>
      <c r="D28" s="46">
        <v>30000</v>
      </c>
      <c r="E28" s="46">
        <v>30000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17096027.490000002</v>
      </c>
      <c r="D30" s="63">
        <f>SUM(D32:D46)-D42</f>
        <v>17381795</v>
      </c>
      <c r="E30" s="63">
        <f>SUM(E32:E46)-E42</f>
        <v>17806580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10542700</v>
      </c>
      <c r="D32" s="64">
        <f t="shared" si="0"/>
        <v>10757230</v>
      </c>
      <c r="E32" s="64">
        <f t="shared" si="0"/>
        <v>11255960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51610</v>
      </c>
      <c r="D33" s="64">
        <f t="shared" si="0"/>
        <v>24350</v>
      </c>
      <c r="E33" s="64">
        <f t="shared" si="0"/>
        <v>24350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1259850</v>
      </c>
      <c r="D35" s="64">
        <f t="shared" si="0"/>
        <v>1344100</v>
      </c>
      <c r="E35" s="64">
        <f t="shared" si="0"/>
        <v>1406810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358157</v>
      </c>
      <c r="D36" s="64">
        <f t="shared" si="0"/>
        <v>353800</v>
      </c>
      <c r="E36" s="64">
        <f t="shared" si="0"/>
        <v>353800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212275</v>
      </c>
      <c r="D38" s="64">
        <f t="shared" si="0"/>
        <v>230425</v>
      </c>
      <c r="E38" s="64">
        <f t="shared" si="0"/>
        <v>229200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4220745.49</v>
      </c>
      <c r="D40" s="64">
        <f t="shared" si="0"/>
        <v>4238720</v>
      </c>
      <c r="E40" s="64">
        <f t="shared" si="0"/>
        <v>4103290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1440</v>
      </c>
      <c r="D41" s="64">
        <f t="shared" si="0"/>
        <v>1440</v>
      </c>
      <c r="E41" s="64">
        <f t="shared" si="0"/>
        <v>1440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1440</v>
      </c>
      <c r="D42" s="64">
        <f t="shared" si="0"/>
        <v>1440</v>
      </c>
      <c r="E42" s="64">
        <f t="shared" si="0"/>
        <v>1440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205620</v>
      </c>
      <c r="D43" s="64">
        <f t="shared" si="0"/>
        <v>188100</v>
      </c>
      <c r="E43" s="64">
        <f t="shared" si="0"/>
        <v>188100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243630</v>
      </c>
      <c r="D46" s="65">
        <f>SUM(D47:D50)</f>
        <v>243630</v>
      </c>
      <c r="E46" s="65">
        <f>SUM(E47:E50)</f>
        <v>243630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4860</v>
      </c>
      <c r="D47" s="64">
        <f t="shared" si="1"/>
        <v>4860</v>
      </c>
      <c r="E47" s="64">
        <f t="shared" si="1"/>
        <v>4860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2930</v>
      </c>
      <c r="D48" s="64">
        <f t="shared" si="1"/>
        <v>2930</v>
      </c>
      <c r="E48" s="64">
        <f t="shared" si="1"/>
        <v>2930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235840</v>
      </c>
      <c r="D49" s="64">
        <f t="shared" si="1"/>
        <v>235840</v>
      </c>
      <c r="E49" s="64">
        <f t="shared" si="1"/>
        <v>235840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13173963</v>
      </c>
      <c r="D51" s="54">
        <f>SUM(D52:D66)-D62</f>
        <v>13491775</v>
      </c>
      <c r="E51" s="54">
        <f>SUM(E52:E66)-E62</f>
        <v>13916560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10242700</v>
      </c>
      <c r="D52" s="46">
        <v>10407230</v>
      </c>
      <c r="E52" s="46">
        <v>10905960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21290</v>
      </c>
      <c r="D53" s="46">
        <v>22350</v>
      </c>
      <c r="E53" s="46">
        <v>22350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1189850</v>
      </c>
      <c r="D55" s="46">
        <v>1254100</v>
      </c>
      <c r="E55" s="46">
        <v>1316810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255114</v>
      </c>
      <c r="D56" s="46">
        <v>253800</v>
      </c>
      <c r="E56" s="46">
        <v>253800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110425</v>
      </c>
      <c r="D58" s="46">
        <v>110425</v>
      </c>
      <c r="E58" s="46">
        <v>109200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908894</v>
      </c>
      <c r="D60" s="46">
        <v>1015700</v>
      </c>
      <c r="E60" s="46">
        <v>880270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1440</v>
      </c>
      <c r="D61" s="46">
        <v>1440</v>
      </c>
      <c r="E61" s="46">
        <v>1440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1440</v>
      </c>
      <c r="D62" s="46">
        <v>1440</v>
      </c>
      <c r="E62" s="46">
        <v>1440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205620</v>
      </c>
      <c r="D63" s="46">
        <v>188100</v>
      </c>
      <c r="E63" s="46">
        <v>188100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238630</v>
      </c>
      <c r="D66" s="43">
        <f>SUM(D67:D70)</f>
        <v>238630</v>
      </c>
      <c r="E66" s="43">
        <f>SUM(E67:E70)</f>
        <v>238630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4860</v>
      </c>
      <c r="D67" s="48">
        <v>4860</v>
      </c>
      <c r="E67" s="48">
        <v>4860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930</v>
      </c>
      <c r="D68" s="48">
        <v>930</v>
      </c>
      <c r="E68" s="48">
        <v>930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232840</v>
      </c>
      <c r="D69" s="48">
        <v>232840</v>
      </c>
      <c r="E69" s="48">
        <v>232840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40713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3043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1850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7500</v>
      </c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/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3881351.49</v>
      </c>
      <c r="D91" s="54">
        <f>SUM(D92:D106)-D102</f>
        <v>3890020</v>
      </c>
      <c r="E91" s="54">
        <f>SUM(E92:E106)-E102</f>
        <v>3890020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300000</v>
      </c>
      <c r="D92" s="46">
        <v>350000</v>
      </c>
      <c r="E92" s="46">
        <v>350000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2000</v>
      </c>
      <c r="D93" s="46">
        <v>2000</v>
      </c>
      <c r="E93" s="46">
        <v>2000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70000</v>
      </c>
      <c r="D95" s="46">
        <v>90000</v>
      </c>
      <c r="E95" s="46">
        <v>90000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100000</v>
      </c>
      <c r="D96" s="46">
        <v>100000</v>
      </c>
      <c r="E96" s="46">
        <v>100000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100000</v>
      </c>
      <c r="D98" s="46">
        <v>120000</v>
      </c>
      <c r="E98" s="46">
        <v>120000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3304351.49</v>
      </c>
      <c r="D100" s="46">
        <v>3223020</v>
      </c>
      <c r="E100" s="46">
        <v>3223020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5000</v>
      </c>
      <c r="D106" s="47">
        <f>SUM(D107:D110)</f>
        <v>5000</v>
      </c>
      <c r="E106" s="47">
        <f>SUM(E107:E110)</f>
        <v>5000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>
        <v>2000</v>
      </c>
      <c r="D108" s="48">
        <v>2000</v>
      </c>
      <c r="E108" s="48">
        <v>2000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3000</v>
      </c>
      <c r="D109" s="48">
        <v>3000</v>
      </c>
      <c r="E109" s="48">
        <v>3000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409873</v>
      </c>
      <c r="D132" s="46">
        <v>379883</v>
      </c>
      <c r="E132" s="46">
        <v>400428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48">
      <selection activeCell="C142" sqref="C14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79" t="s">
        <v>567</v>
      </c>
      <c r="E2" s="179"/>
    </row>
    <row r="3" spans="1:5" ht="16.5">
      <c r="A3" s="40"/>
      <c r="B3" s="36" t="s">
        <v>493</v>
      </c>
      <c r="C3" s="37"/>
      <c r="D3" s="179" t="s">
        <v>553</v>
      </c>
      <c r="E3" s="179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550</v>
      </c>
      <c r="C5" s="37"/>
      <c r="D5" s="78" t="s">
        <v>551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541</v>
      </c>
      <c r="C11" s="180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552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554</v>
      </c>
      <c r="D15" s="128"/>
      <c r="E15" s="129"/>
    </row>
    <row r="16" spans="2:5" ht="33.75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27" t="s">
        <v>555</v>
      </c>
      <c r="D17" s="128"/>
      <c r="E17" s="129"/>
    </row>
    <row r="18" spans="2:5" ht="17.25" thickBot="1">
      <c r="B18" s="33" t="s">
        <v>353</v>
      </c>
      <c r="C18" s="127" t="s">
        <v>556</v>
      </c>
      <c r="D18" s="128"/>
      <c r="E18" s="129"/>
    </row>
    <row r="19" spans="2:5" ht="17.25" thickBot="1">
      <c r="B19" s="33" t="s">
        <v>355</v>
      </c>
      <c r="C19" s="127" t="s">
        <v>505</v>
      </c>
      <c r="D19" s="128"/>
      <c r="E19" s="129"/>
    </row>
    <row r="20" spans="2:5" ht="33.75" thickBot="1">
      <c r="B20" s="33" t="s">
        <v>357</v>
      </c>
      <c r="C20" s="127" t="s">
        <v>545</v>
      </c>
      <c r="D20" s="128"/>
      <c r="E20" s="129"/>
    </row>
    <row r="21" spans="2:5" ht="33.75" thickBot="1">
      <c r="B21" s="33" t="s">
        <v>359</v>
      </c>
      <c r="C21" s="127" t="s">
        <v>510</v>
      </c>
      <c r="D21" s="128"/>
      <c r="E21" s="129"/>
    </row>
    <row r="22" spans="2:3" ht="16.5">
      <c r="B22" s="181"/>
      <c r="C22" s="182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79" customHeight="1" thickBot="1">
      <c r="B25" s="32" t="s">
        <v>361</v>
      </c>
      <c r="C25" s="127" t="s">
        <v>557</v>
      </c>
      <c r="D25" s="128"/>
      <c r="E25" s="129"/>
    </row>
    <row r="26" spans="2:5" ht="54.75" customHeight="1">
      <c r="B26" s="152" t="s">
        <v>362</v>
      </c>
      <c r="C26" s="183" t="s">
        <v>558</v>
      </c>
      <c r="D26" s="184"/>
      <c r="E26" s="185"/>
    </row>
    <row r="27" spans="2:5" ht="22.5" customHeight="1">
      <c r="B27" s="175"/>
      <c r="C27" s="186" t="s">
        <v>559</v>
      </c>
      <c r="D27" s="187"/>
      <c r="E27" s="188"/>
    </row>
    <row r="28" spans="2:5" ht="21" customHeight="1">
      <c r="B28" s="175"/>
      <c r="C28" s="186" t="s">
        <v>560</v>
      </c>
      <c r="D28" s="187"/>
      <c r="E28" s="188"/>
    </row>
    <row r="29" spans="2:5" ht="24.75" customHeight="1">
      <c r="B29" s="175"/>
      <c r="C29" s="186" t="s">
        <v>561</v>
      </c>
      <c r="D29" s="187"/>
      <c r="E29" s="188"/>
    </row>
    <row r="30" spans="2:5" ht="38.25" customHeight="1">
      <c r="B30" s="175"/>
      <c r="C30" s="186" t="s">
        <v>562</v>
      </c>
      <c r="D30" s="187"/>
      <c r="E30" s="188"/>
    </row>
    <row r="31" spans="2:5" ht="35.25" customHeight="1" thickBot="1">
      <c r="B31" s="153"/>
      <c r="C31" s="189" t="s">
        <v>563</v>
      </c>
      <c r="D31" s="190"/>
      <c r="E31" s="191"/>
    </row>
    <row r="32" spans="2:5" ht="20.25" customHeight="1">
      <c r="B32" s="152" t="s">
        <v>363</v>
      </c>
      <c r="C32" s="157">
        <v>1246810.5</v>
      </c>
      <c r="D32" s="158"/>
      <c r="E32" s="159"/>
    </row>
    <row r="33" spans="2:5" ht="30.75" customHeight="1" thickBot="1">
      <c r="B33" s="153"/>
      <c r="C33" s="160"/>
      <c r="D33" s="161"/>
      <c r="E33" s="162"/>
    </row>
    <row r="34" spans="2:5" ht="12.75" customHeight="1">
      <c r="B34" s="152" t="s">
        <v>364</v>
      </c>
      <c r="C34" s="157">
        <v>1246810.5</v>
      </c>
      <c r="D34" s="158"/>
      <c r="E34" s="159"/>
    </row>
    <row r="35" spans="2:5" ht="39.75" customHeight="1" thickBot="1">
      <c r="B35" s="153"/>
      <c r="C35" s="160"/>
      <c r="D35" s="161"/>
      <c r="E35" s="162"/>
    </row>
    <row r="36" spans="2:5" ht="12.75">
      <c r="B36" s="152" t="s">
        <v>365</v>
      </c>
      <c r="C36" s="163"/>
      <c r="D36" s="164"/>
      <c r="E36" s="165"/>
    </row>
    <row r="37" spans="2:5" ht="12.75">
      <c r="B37" s="175"/>
      <c r="C37" s="176"/>
      <c r="D37" s="177"/>
      <c r="E37" s="178"/>
    </row>
    <row r="38" spans="2:5" ht="28.5" customHeight="1" thickBot="1">
      <c r="B38" s="153"/>
      <c r="C38" s="166"/>
      <c r="D38" s="167"/>
      <c r="E38" s="168"/>
    </row>
    <row r="39" spans="2:5" ht="12.75" customHeight="1">
      <c r="B39" s="154" t="s">
        <v>366</v>
      </c>
      <c r="C39" s="163"/>
      <c r="D39" s="164"/>
      <c r="E39" s="165"/>
    </row>
    <row r="40" spans="2:5" ht="39" customHeight="1" thickBot="1">
      <c r="B40" s="156"/>
      <c r="C40" s="166"/>
      <c r="D40" s="167"/>
      <c r="E40" s="168"/>
    </row>
    <row r="41" spans="2:5" ht="12.75" customHeight="1">
      <c r="B41" s="152" t="s">
        <v>367</v>
      </c>
      <c r="C41" s="157">
        <v>1450419.65</v>
      </c>
      <c r="D41" s="158"/>
      <c r="E41" s="159"/>
    </row>
    <row r="42" spans="2:5" ht="39" customHeight="1" thickBot="1">
      <c r="B42" s="153"/>
      <c r="C42" s="160"/>
      <c r="D42" s="161"/>
      <c r="E42" s="162"/>
    </row>
    <row r="43" spans="2:5" ht="12.75" customHeight="1">
      <c r="B43" s="152" t="s">
        <v>368</v>
      </c>
      <c r="C43" s="157">
        <v>792163.69</v>
      </c>
      <c r="D43" s="158"/>
      <c r="E43" s="159"/>
    </row>
    <row r="44" spans="2:5" ht="24" customHeight="1" thickBot="1">
      <c r="B44" s="153"/>
      <c r="C44" s="160"/>
      <c r="D44" s="161"/>
      <c r="E44" s="162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2" t="s">
        <v>370</v>
      </c>
      <c r="C48" s="169" t="s">
        <v>482</v>
      </c>
      <c r="D48" s="170"/>
      <c r="E48" s="171"/>
    </row>
    <row r="49" spans="2:5" ht="13.5" thickBot="1">
      <c r="B49" s="153"/>
      <c r="C49" s="172"/>
      <c r="D49" s="173"/>
      <c r="E49" s="174"/>
    </row>
    <row r="50" spans="2:5" ht="17.25" thickBot="1">
      <c r="B50" s="33" t="s">
        <v>371</v>
      </c>
      <c r="C50" s="132">
        <f>'Таблица  1'!C5</f>
        <v>1516306.21</v>
      </c>
      <c r="D50" s="133"/>
      <c r="E50" s="134"/>
    </row>
    <row r="51" spans="2:5" ht="17.25" thickBot="1">
      <c r="B51" s="33" t="s">
        <v>372</v>
      </c>
      <c r="C51" s="132"/>
      <c r="D51" s="133"/>
      <c r="E51" s="134"/>
    </row>
    <row r="52" spans="2:5" ht="33.75" thickBot="1">
      <c r="B52" s="33" t="s">
        <v>373</v>
      </c>
      <c r="C52" s="132">
        <f>'Таблица  1'!C7</f>
        <v>1246810.5</v>
      </c>
      <c r="D52" s="133"/>
      <c r="E52" s="134"/>
    </row>
    <row r="53" spans="2:5" ht="17.25" thickBot="1">
      <c r="B53" s="33" t="s">
        <v>374</v>
      </c>
      <c r="C53" s="132"/>
      <c r="D53" s="133"/>
      <c r="E53" s="134"/>
    </row>
    <row r="54" spans="2:5" ht="33.75" thickBot="1">
      <c r="B54" s="33" t="s">
        <v>375</v>
      </c>
      <c r="C54" s="132">
        <f>'Таблица  1'!C8</f>
        <v>841444.98</v>
      </c>
      <c r="D54" s="133"/>
      <c r="E54" s="134"/>
    </row>
    <row r="55" spans="2:5" ht="33.75" thickBot="1">
      <c r="B55" s="33" t="s">
        <v>376</v>
      </c>
      <c r="C55" s="132">
        <f>'Таблица  1'!C9</f>
        <v>1450419.65</v>
      </c>
      <c r="D55" s="133"/>
      <c r="E55" s="134"/>
    </row>
    <row r="56" spans="2:5" ht="17.25" thickBot="1">
      <c r="B56" s="33" t="s">
        <v>374</v>
      </c>
      <c r="C56" s="132"/>
      <c r="D56" s="133"/>
      <c r="E56" s="134"/>
    </row>
    <row r="57" spans="2:5" ht="33.75" thickBot="1">
      <c r="B57" s="33" t="s">
        <v>377</v>
      </c>
      <c r="C57" s="132">
        <f>'Таблица  1'!C10</f>
        <v>205399.85</v>
      </c>
      <c r="D57" s="133"/>
      <c r="E57" s="134"/>
    </row>
    <row r="58" spans="2:5" ht="17.25" thickBot="1">
      <c r="B58" s="33" t="s">
        <v>378</v>
      </c>
      <c r="C58" s="132">
        <f>'Таблица  1'!C11</f>
        <v>-1061882.08</v>
      </c>
      <c r="D58" s="133"/>
      <c r="E58" s="134"/>
    </row>
    <row r="59" spans="2:5" ht="17.25" thickBot="1">
      <c r="B59" s="33" t="s">
        <v>372</v>
      </c>
      <c r="C59" s="132"/>
      <c r="D59" s="133"/>
      <c r="E59" s="134"/>
    </row>
    <row r="60" spans="2:5" ht="17.25" thickBot="1">
      <c r="B60" s="33" t="s">
        <v>379</v>
      </c>
      <c r="C60" s="132">
        <f>'Таблица  1'!C13</f>
        <v>-15037.25</v>
      </c>
      <c r="D60" s="133"/>
      <c r="E60" s="134"/>
    </row>
    <row r="61" spans="2:5" ht="17.25" thickBot="1">
      <c r="B61" s="33" t="s">
        <v>380</v>
      </c>
      <c r="C61" s="132">
        <f>'Таблица  1'!C14</f>
        <v>0</v>
      </c>
      <c r="D61" s="133"/>
      <c r="E61" s="134"/>
    </row>
    <row r="62" spans="2:5" ht="17.25" thickBot="1">
      <c r="B62" s="33" t="s">
        <v>381</v>
      </c>
      <c r="C62" s="132">
        <f>'Таблица  1'!C15</f>
        <v>0</v>
      </c>
      <c r="D62" s="133"/>
      <c r="E62" s="134"/>
    </row>
    <row r="63" spans="2:5" ht="17.25" thickBot="1">
      <c r="B63" s="33" t="s">
        <v>372</v>
      </c>
      <c r="C63" s="132"/>
      <c r="D63" s="133"/>
      <c r="E63" s="134"/>
    </row>
    <row r="64" spans="2:5" ht="17.25" thickBot="1">
      <c r="B64" s="33" t="s">
        <v>382</v>
      </c>
      <c r="C64" s="132">
        <f>'Таблица  1'!C17</f>
        <v>0</v>
      </c>
      <c r="D64" s="133"/>
      <c r="E64" s="134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4" t="s">
        <v>370</v>
      </c>
      <c r="C68" s="146" t="s">
        <v>482</v>
      </c>
      <c r="D68" s="147"/>
      <c r="E68" s="148"/>
    </row>
    <row r="69" spans="2:5" ht="15" customHeight="1" thickBot="1">
      <c r="B69" s="155"/>
      <c r="C69" s="150" t="s">
        <v>543</v>
      </c>
      <c r="D69" s="144" t="s">
        <v>484</v>
      </c>
      <c r="E69" s="145"/>
    </row>
    <row r="70" spans="2:5" ht="50.25" customHeight="1" thickBot="1">
      <c r="B70" s="156"/>
      <c r="C70" s="151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17096027.490000002</v>
      </c>
      <c r="D72" s="116">
        <f>'Таблица  1'!D20</f>
        <v>17381795</v>
      </c>
      <c r="E72" s="116">
        <f>'Таблица  1'!E20</f>
        <v>17806580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13173963</v>
      </c>
      <c r="D74" s="81">
        <f>'Таблица  1'!D21</f>
        <v>13491775</v>
      </c>
      <c r="E74" s="81">
        <f>'Таблица  1'!E21</f>
        <v>13916560</v>
      </c>
    </row>
    <row r="75" spans="2:5" ht="17.25" thickBot="1">
      <c r="B75" s="33" t="s">
        <v>388</v>
      </c>
      <c r="C75" s="81">
        <f>'Таблица  1'!C22</f>
        <v>40713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0">
        <f>'Таблица  1'!C25</f>
        <v>3881351.49</v>
      </c>
      <c r="D77" s="130">
        <f>'Таблица  1'!D25</f>
        <v>3890020</v>
      </c>
      <c r="E77" s="130">
        <f>'Таблица  1'!E25</f>
        <v>3890020</v>
      </c>
    </row>
    <row r="78" spans="2:5" ht="33">
      <c r="B78" s="74" t="s">
        <v>391</v>
      </c>
      <c r="C78" s="135"/>
      <c r="D78" s="135"/>
      <c r="E78" s="135"/>
    </row>
    <row r="79" spans="2:5" ht="33.75" thickBot="1">
      <c r="B79" s="33" t="s">
        <v>535</v>
      </c>
      <c r="C79" s="136"/>
      <c r="D79" s="136"/>
      <c r="E79" s="136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17096027.490000002</v>
      </c>
      <c r="D81" s="116">
        <f>'Таблица  1'!D30</f>
        <v>17381795</v>
      </c>
      <c r="E81" s="116">
        <f>'Таблица  1'!E30</f>
        <v>17806580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10542700</v>
      </c>
      <c r="D83" s="81">
        <f>'Таблица  1'!D32</f>
        <v>10757230</v>
      </c>
      <c r="E83" s="81">
        <f>'Таблица  1'!E32</f>
        <v>11255960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51610</v>
      </c>
      <c r="D84" s="81">
        <f>'Таблица  1'!D33</f>
        <v>24350</v>
      </c>
      <c r="E84" s="81">
        <f>'Таблица  1'!E33</f>
        <v>24350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49" t="s">
        <v>419</v>
      </c>
      <c r="L85" s="149"/>
      <c r="M85" s="149"/>
    </row>
    <row r="86" spans="2:13" ht="17.25" thickBot="1">
      <c r="B86" s="33" t="s">
        <v>506</v>
      </c>
      <c r="C86" s="81">
        <f>'Таблица  1'!C35</f>
        <v>1259850</v>
      </c>
      <c r="D86" s="81">
        <f>'Таблица  1'!D35</f>
        <v>1344100</v>
      </c>
      <c r="E86" s="81">
        <f>'Таблица  1'!E35</f>
        <v>1406810</v>
      </c>
      <c r="H86" s="86">
        <f>C75-C116</f>
        <v>0</v>
      </c>
      <c r="I86" s="86">
        <f>D75-D116</f>
        <v>0</v>
      </c>
      <c r="J86" s="86">
        <f>E75-E116</f>
        <v>0</v>
      </c>
      <c r="K86" s="149"/>
      <c r="L86" s="149"/>
      <c r="M86" s="149"/>
    </row>
    <row r="87" spans="2:13" ht="16.5">
      <c r="B87" s="74" t="s">
        <v>460</v>
      </c>
      <c r="C87" s="130">
        <f>'Таблица  1'!C37</f>
        <v>0</v>
      </c>
      <c r="D87" s="130">
        <f>'Таблица  1'!D37</f>
        <v>0</v>
      </c>
      <c r="E87" s="130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49"/>
      <c r="L87" s="149"/>
      <c r="M87" s="149"/>
    </row>
    <row r="88" spans="2:13" ht="17.25" thickBot="1">
      <c r="B88" s="33" t="s">
        <v>396</v>
      </c>
      <c r="C88" s="131"/>
      <c r="D88" s="131"/>
      <c r="E88" s="131"/>
      <c r="H88" s="86">
        <f>C77-C133</f>
        <v>0</v>
      </c>
      <c r="I88" s="86">
        <f>D77-D133</f>
        <v>0</v>
      </c>
      <c r="J88" s="86">
        <f>E77-E133</f>
        <v>0</v>
      </c>
      <c r="K88" s="149"/>
      <c r="L88" s="149"/>
      <c r="M88" s="149"/>
    </row>
    <row r="89" spans="2:10" ht="17.25" thickBot="1">
      <c r="B89" s="33" t="s">
        <v>461</v>
      </c>
      <c r="C89" s="81">
        <f>'Таблица  1'!C36</f>
        <v>358157</v>
      </c>
      <c r="D89" s="81">
        <f>'Таблица  1'!D36</f>
        <v>353800</v>
      </c>
      <c r="E89" s="81">
        <f>'Таблица  1'!E36</f>
        <v>353800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205620</v>
      </c>
      <c r="D90" s="81">
        <f>'Таблица  1'!D43</f>
        <v>188100</v>
      </c>
      <c r="E90" s="81">
        <f>'Таблица  1'!E43</f>
        <v>188100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17096027.490000002</v>
      </c>
      <c r="I91" s="88">
        <f>D83+D84+D85+D86+D87+D89+D90+D91+D92+D93+D94+D95+D96+D97</f>
        <v>17381795</v>
      </c>
      <c r="J91" s="88">
        <f>E83+E84+E85+E86+E87+E89+E90+E91+E92+E93+E94+E95+E96+E97</f>
        <v>17806580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212275</v>
      </c>
      <c r="D92" s="81">
        <f>'Таблица  1'!D38</f>
        <v>230425</v>
      </c>
      <c r="E92" s="81">
        <f>'Таблица  1'!E38</f>
        <v>229200</v>
      </c>
      <c r="H92" s="89">
        <f>C99+C116+C133+C151</f>
        <v>17096027.490000002</v>
      </c>
      <c r="I92" s="89">
        <f>D99+D116+D133+D151</f>
        <v>17381795</v>
      </c>
      <c r="J92" s="89">
        <f>E99+E116+E133+E151</f>
        <v>17806580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4220745.49</v>
      </c>
      <c r="D94" s="81">
        <f>'Таблица  1'!D40</f>
        <v>4238720</v>
      </c>
      <c r="E94" s="81">
        <f>'Таблица  1'!E40</f>
        <v>4103290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243630</v>
      </c>
      <c r="D96" s="81">
        <f>'Таблица  1'!D46</f>
        <v>243630</v>
      </c>
      <c r="E96" s="81">
        <f>'Таблица  1'!E46</f>
        <v>243630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13173963</v>
      </c>
      <c r="D99" s="116">
        <f>'Таблица  1'!D51</f>
        <v>13491775</v>
      </c>
      <c r="E99" s="116">
        <f>'Таблица  1'!E51</f>
        <v>13916560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10242700</v>
      </c>
      <c r="D101" s="81">
        <f>'Таблица  1'!D52</f>
        <v>10407230</v>
      </c>
      <c r="E101" s="81">
        <f>'Таблица  1'!E52</f>
        <v>10905960</v>
      </c>
    </row>
    <row r="102" spans="2:5" ht="17.25" thickBot="1">
      <c r="B102" s="33" t="s">
        <v>470</v>
      </c>
      <c r="C102" s="81">
        <f>'Таблица  1'!C53</f>
        <v>21290</v>
      </c>
      <c r="D102" s="81">
        <f>'Таблица  1'!D53</f>
        <v>22350</v>
      </c>
      <c r="E102" s="81">
        <f>'Таблица  1'!E53</f>
        <v>22350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1189850</v>
      </c>
      <c r="D104" s="81">
        <f>'Таблица  1'!D55</f>
        <v>1254100</v>
      </c>
      <c r="E104" s="81">
        <f>'Таблица  1'!E55</f>
        <v>1316810</v>
      </c>
    </row>
    <row r="105" spans="2:5" ht="16.5">
      <c r="B105" s="74" t="s">
        <v>472</v>
      </c>
      <c r="C105" s="130">
        <f>'Таблица  1'!C57</f>
        <v>0</v>
      </c>
      <c r="D105" s="130">
        <f>'Таблица  1'!D57</f>
        <v>0</v>
      </c>
      <c r="E105" s="130">
        <f>'Таблица  1'!E57</f>
        <v>0</v>
      </c>
    </row>
    <row r="106" spans="2:5" ht="17.25" thickBot="1">
      <c r="B106" s="33" t="s">
        <v>396</v>
      </c>
      <c r="C106" s="131"/>
      <c r="D106" s="131"/>
      <c r="E106" s="131"/>
    </row>
    <row r="107" spans="2:5" ht="17.25" thickBot="1">
      <c r="B107" s="33" t="s">
        <v>473</v>
      </c>
      <c r="C107" s="81">
        <f>'Таблица  1'!C56</f>
        <v>255114</v>
      </c>
      <c r="D107" s="81">
        <f>'Таблица  1'!D56</f>
        <v>253800</v>
      </c>
      <c r="E107" s="81">
        <f>'Таблица  1'!E56</f>
        <v>253800</v>
      </c>
    </row>
    <row r="108" spans="2:5" ht="17.25" thickBot="1">
      <c r="B108" s="33" t="s">
        <v>474</v>
      </c>
      <c r="C108" s="81">
        <f>'Таблица  1'!C63</f>
        <v>205620</v>
      </c>
      <c r="D108" s="81">
        <f>'Таблица  1'!D63</f>
        <v>188100</v>
      </c>
      <c r="E108" s="81">
        <f>'Таблица  1'!E63</f>
        <v>188100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110425</v>
      </c>
      <c r="D110" s="81">
        <f>'Таблица  1'!D58</f>
        <v>110425</v>
      </c>
      <c r="E110" s="81">
        <f>'Таблица  1'!E58</f>
        <v>109200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908894</v>
      </c>
      <c r="D112" s="81">
        <f>'Таблица  1'!D60</f>
        <v>1015700</v>
      </c>
      <c r="E112" s="81">
        <f>'Таблица  1'!E60</f>
        <v>880270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238630</v>
      </c>
      <c r="D114" s="81">
        <f>'Таблица  1'!D66</f>
        <v>238630</v>
      </c>
      <c r="E114" s="81">
        <f>'Таблица  1'!E66</f>
        <v>238630</v>
      </c>
    </row>
    <row r="115" spans="2:5" ht="33.75" thickBot="1">
      <c r="B115" s="33" t="s">
        <v>481</v>
      </c>
      <c r="C115" s="81">
        <f>'Таблица  1'!C61</f>
        <v>1440</v>
      </c>
      <c r="D115" s="81">
        <f>'Таблица  1'!D61</f>
        <v>1440</v>
      </c>
      <c r="E115" s="81">
        <f>'Таблица  1'!E61</f>
        <v>1440</v>
      </c>
    </row>
    <row r="116" spans="2:5" ht="18" thickBot="1">
      <c r="B116" s="114" t="s">
        <v>401</v>
      </c>
      <c r="C116" s="116">
        <f>'Таблица  1'!C71</f>
        <v>40713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0">
        <f>'Таблица  1'!C77</f>
        <v>0</v>
      </c>
      <c r="D122" s="130">
        <f>'Таблица  1'!D77</f>
        <v>0</v>
      </c>
      <c r="E122" s="130">
        <f>'Таблица  1'!E77</f>
        <v>0</v>
      </c>
    </row>
    <row r="123" spans="2:5" ht="17.25" thickBot="1">
      <c r="B123" s="33" t="s">
        <v>396</v>
      </c>
      <c r="C123" s="131"/>
      <c r="D123" s="131"/>
      <c r="E123" s="131"/>
    </row>
    <row r="124" spans="2:5" ht="17.25" thickBot="1">
      <c r="B124" s="33" t="s">
        <v>473</v>
      </c>
      <c r="C124" s="81">
        <f>'Таблица  1'!C76</f>
        <v>3043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1850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7500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2">
        <f>'Таблица  1'!C91</f>
        <v>3881351.49</v>
      </c>
      <c r="D133" s="142">
        <f>'Таблица  1'!D91</f>
        <v>3890020</v>
      </c>
      <c r="E133" s="142">
        <f>'Таблица  1'!E91</f>
        <v>3890020</v>
      </c>
    </row>
    <row r="134" spans="2:5" ht="18" thickBot="1">
      <c r="B134" s="115" t="s">
        <v>426</v>
      </c>
      <c r="C134" s="143"/>
      <c r="D134" s="143"/>
      <c r="E134" s="143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300000</v>
      </c>
      <c r="D136" s="81">
        <f>'Таблица  1'!D92</f>
        <v>350000</v>
      </c>
      <c r="E136" s="81">
        <f>'Таблица  1'!E92</f>
        <v>350000</v>
      </c>
    </row>
    <row r="137" spans="2:5" ht="17.25" thickBot="1">
      <c r="B137" s="33" t="s">
        <v>470</v>
      </c>
      <c r="C137" s="81">
        <f>'Таблица  1'!C93</f>
        <v>2000</v>
      </c>
      <c r="D137" s="81">
        <f>'Таблица  1'!D93</f>
        <v>2000</v>
      </c>
      <c r="E137" s="81">
        <f>'Таблица  1'!E93</f>
        <v>2000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70000</v>
      </c>
      <c r="D139" s="81">
        <f>'Таблица  1'!D95</f>
        <v>90000</v>
      </c>
      <c r="E139" s="81">
        <f>'Таблица  1'!E95</f>
        <v>90000</v>
      </c>
    </row>
    <row r="140" spans="2:5" ht="16.5">
      <c r="B140" s="74" t="s">
        <v>472</v>
      </c>
      <c r="C140" s="130">
        <f>'Таблица  1'!C97</f>
        <v>0</v>
      </c>
      <c r="D140" s="130">
        <f>'Таблица  1'!D97</f>
        <v>0</v>
      </c>
      <c r="E140" s="130">
        <f>'Таблица  1'!E97</f>
        <v>0</v>
      </c>
    </row>
    <row r="141" spans="2:5" ht="17.25" thickBot="1">
      <c r="B141" s="33" t="s">
        <v>396</v>
      </c>
      <c r="C141" s="131"/>
      <c r="D141" s="131"/>
      <c r="E141" s="131"/>
    </row>
    <row r="142" spans="2:5" ht="17.25" thickBot="1">
      <c r="B142" s="33" t="s">
        <v>473</v>
      </c>
      <c r="C142" s="81">
        <f>'Таблица  1'!C96</f>
        <v>100000</v>
      </c>
      <c r="D142" s="81">
        <f>'Таблица  1'!D96</f>
        <v>100000</v>
      </c>
      <c r="E142" s="81">
        <f>'Таблица  1'!E96</f>
        <v>100000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100000</v>
      </c>
      <c r="D145" s="81">
        <f>'Таблица  1'!D98</f>
        <v>120000</v>
      </c>
      <c r="E145" s="81">
        <f>'Таблица  1'!E98</f>
        <v>120000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3304351.49</v>
      </c>
      <c r="D147" s="81">
        <f>'Таблица  1'!D100</f>
        <v>3223020</v>
      </c>
      <c r="E147" s="81">
        <f>'Таблица  1'!E100</f>
        <v>3223020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5000</v>
      </c>
      <c r="D149" s="81">
        <f>'Таблица  1'!D106</f>
        <v>5000</v>
      </c>
      <c r="E149" s="81">
        <f>'Таблица  1'!E106</f>
        <v>5000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0" t="s">
        <v>454</v>
      </c>
      <c r="C151" s="137">
        <f>'Таблица  1'!C111</f>
        <v>0</v>
      </c>
      <c r="D151" s="137">
        <f>'Таблица  1'!D111</f>
        <v>0</v>
      </c>
      <c r="E151" s="137">
        <f>'Таблица  1'!E111</f>
        <v>0</v>
      </c>
    </row>
    <row r="152" spans="2:5" ht="12.75" customHeight="1">
      <c r="B152" s="141"/>
      <c r="C152" s="138"/>
      <c r="D152" s="138"/>
      <c r="E152" s="138"/>
    </row>
    <row r="153" spans="2:5" ht="3" customHeight="1" thickBot="1">
      <c r="B153" s="111"/>
      <c r="C153" s="139"/>
      <c r="D153" s="139"/>
      <c r="E153" s="139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0">
        <f>'Таблица  1'!C117</f>
        <v>0</v>
      </c>
      <c r="D159" s="130">
        <f>'Таблица  1'!D117</f>
        <v>0</v>
      </c>
      <c r="E159" s="130">
        <f>'Таблица  1'!E117</f>
        <v>0</v>
      </c>
    </row>
    <row r="160" spans="2:5" ht="17.25" thickBot="1">
      <c r="B160" s="33" t="s">
        <v>396</v>
      </c>
      <c r="C160" s="131"/>
      <c r="D160" s="131"/>
      <c r="E160" s="131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409873</v>
      </c>
      <c r="D171" s="110">
        <f>'Таблица  1'!D132</f>
        <v>379883</v>
      </c>
      <c r="E171" s="110">
        <f>'Таблица  1'!E132</f>
        <v>400428</v>
      </c>
    </row>
    <row r="172" spans="2:3" ht="16.5">
      <c r="B172" s="29"/>
      <c r="C172" s="37"/>
    </row>
    <row r="173" spans="2:3" ht="16.5">
      <c r="B173" s="36" t="s">
        <v>533</v>
      </c>
      <c r="C173" s="37" t="s">
        <v>565</v>
      </c>
    </row>
    <row r="174" spans="2:3" ht="13.5" customHeight="1">
      <c r="B174" s="38" t="s">
        <v>404</v>
      </c>
      <c r="C174" s="37"/>
    </row>
    <row r="175" spans="2:3" ht="15">
      <c r="B175" s="39" t="s">
        <v>564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566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Г.А.Воробьева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83">
    <mergeCell ref="C26:E26"/>
    <mergeCell ref="C27:E27"/>
    <mergeCell ref="C28:E28"/>
    <mergeCell ref="C29:E29"/>
    <mergeCell ref="C30:E30"/>
    <mergeCell ref="C31:E31"/>
    <mergeCell ref="D2:E2"/>
    <mergeCell ref="D3:E3"/>
    <mergeCell ref="B34:B35"/>
    <mergeCell ref="C34:E35"/>
    <mergeCell ref="B39:B40"/>
    <mergeCell ref="B41:B42"/>
    <mergeCell ref="B11:C11"/>
    <mergeCell ref="C32:E33"/>
    <mergeCell ref="B22:C22"/>
    <mergeCell ref="C19:E19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D151:D153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192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7"/>
      <c r="D15" s="128"/>
      <c r="E15" s="129"/>
    </row>
    <row r="16" spans="2:5" ht="33.75" customHeight="1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27"/>
      <c r="D17" s="128"/>
      <c r="E17" s="129"/>
    </row>
    <row r="18" spans="2:5" ht="17.25" customHeight="1" thickBot="1">
      <c r="B18" s="33" t="s">
        <v>353</v>
      </c>
      <c r="C18" s="127" t="s">
        <v>354</v>
      </c>
      <c r="D18" s="128"/>
      <c r="E18" s="129"/>
    </row>
    <row r="19" spans="2:5" ht="17.25" thickBot="1">
      <c r="B19" s="33" t="s">
        <v>355</v>
      </c>
      <c r="C19" s="127" t="s">
        <v>356</v>
      </c>
      <c r="D19" s="128"/>
      <c r="E19" s="129"/>
    </row>
    <row r="20" spans="2:5" ht="33.75" thickBot="1">
      <c r="B20" s="33" t="s">
        <v>357</v>
      </c>
      <c r="C20" s="127" t="s">
        <v>358</v>
      </c>
      <c r="D20" s="128"/>
      <c r="E20" s="129"/>
    </row>
    <row r="21" spans="2:5" ht="33.75" customHeight="1" thickBot="1">
      <c r="B21" s="33" t="s">
        <v>359</v>
      </c>
      <c r="C21" s="127" t="s">
        <v>456</v>
      </c>
      <c r="D21" s="128"/>
      <c r="E21" s="129"/>
    </row>
    <row r="22" spans="2:3" ht="16.5">
      <c r="B22" s="181"/>
      <c r="C22" s="182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7"/>
      <c r="D25" s="128"/>
      <c r="E25" s="129"/>
    </row>
    <row r="26" spans="2:5" ht="16.5" customHeight="1">
      <c r="B26" s="152" t="s">
        <v>362</v>
      </c>
      <c r="C26" s="183"/>
      <c r="D26" s="184"/>
      <c r="E26" s="185"/>
    </row>
    <row r="27" spans="2:5" ht="16.5">
      <c r="B27" s="175"/>
      <c r="C27" s="186"/>
      <c r="D27" s="187"/>
      <c r="E27" s="188"/>
    </row>
    <row r="28" spans="2:5" ht="16.5">
      <c r="B28" s="175"/>
      <c r="C28" s="186"/>
      <c r="D28" s="187"/>
      <c r="E28" s="188"/>
    </row>
    <row r="29" spans="2:5" ht="16.5">
      <c r="B29" s="175"/>
      <c r="C29" s="186"/>
      <c r="D29" s="187"/>
      <c r="E29" s="188"/>
    </row>
    <row r="30" spans="2:5" ht="16.5">
      <c r="B30" s="175"/>
      <c r="C30" s="186"/>
      <c r="D30" s="187"/>
      <c r="E30" s="188"/>
    </row>
    <row r="31" spans="2:5" ht="17.25" thickBot="1">
      <c r="B31" s="153"/>
      <c r="C31" s="189"/>
      <c r="D31" s="190"/>
      <c r="E31" s="191"/>
    </row>
    <row r="32" spans="2:5" ht="20.25" customHeight="1">
      <c r="B32" s="152" t="s">
        <v>363</v>
      </c>
      <c r="C32" s="169">
        <v>0</v>
      </c>
      <c r="D32" s="170"/>
      <c r="E32" s="171"/>
    </row>
    <row r="33" spans="2:5" ht="30.75" customHeight="1" thickBot="1">
      <c r="B33" s="153"/>
      <c r="C33" s="172"/>
      <c r="D33" s="173"/>
      <c r="E33" s="174"/>
    </row>
    <row r="34" spans="2:5" ht="12.75" customHeight="1">
      <c r="B34" s="152" t="s">
        <v>364</v>
      </c>
      <c r="C34" s="169">
        <v>0</v>
      </c>
      <c r="D34" s="170"/>
      <c r="E34" s="171"/>
    </row>
    <row r="35" spans="2:5" ht="39.75" customHeight="1" thickBot="1">
      <c r="B35" s="153"/>
      <c r="C35" s="172"/>
      <c r="D35" s="173"/>
      <c r="E35" s="174"/>
    </row>
    <row r="36" spans="2:5" ht="12.75" customHeight="1">
      <c r="B36" s="152" t="s">
        <v>365</v>
      </c>
      <c r="C36" s="163">
        <v>0</v>
      </c>
      <c r="D36" s="164"/>
      <c r="E36" s="165"/>
    </row>
    <row r="37" spans="2:5" ht="12.75" customHeight="1">
      <c r="B37" s="175"/>
      <c r="C37" s="176"/>
      <c r="D37" s="177"/>
      <c r="E37" s="178"/>
    </row>
    <row r="38" spans="2:5" ht="28.5" customHeight="1" thickBot="1">
      <c r="B38" s="153"/>
      <c r="C38" s="166"/>
      <c r="D38" s="167"/>
      <c r="E38" s="168"/>
    </row>
    <row r="39" spans="2:5" ht="12.75" customHeight="1">
      <c r="B39" s="154" t="s">
        <v>366</v>
      </c>
      <c r="C39" s="169">
        <v>0</v>
      </c>
      <c r="D39" s="170"/>
      <c r="E39" s="171"/>
    </row>
    <row r="40" spans="2:5" ht="39" customHeight="1" thickBot="1">
      <c r="B40" s="156"/>
      <c r="C40" s="172"/>
      <c r="D40" s="173"/>
      <c r="E40" s="174"/>
    </row>
    <row r="41" spans="2:5" ht="12.75" customHeight="1">
      <c r="B41" s="152" t="s">
        <v>367</v>
      </c>
      <c r="C41" s="169">
        <v>0</v>
      </c>
      <c r="D41" s="170"/>
      <c r="E41" s="171"/>
    </row>
    <row r="42" spans="2:5" ht="39" customHeight="1" thickBot="1">
      <c r="B42" s="153"/>
      <c r="C42" s="172"/>
      <c r="D42" s="173"/>
      <c r="E42" s="174"/>
    </row>
    <row r="43" spans="2:5" ht="12.75" customHeight="1">
      <c r="B43" s="152" t="s">
        <v>368</v>
      </c>
      <c r="C43" s="169">
        <v>0</v>
      </c>
      <c r="D43" s="170"/>
      <c r="E43" s="171"/>
    </row>
    <row r="44" spans="2:5" ht="24" customHeight="1" thickBot="1">
      <c r="B44" s="153"/>
      <c r="C44" s="172"/>
      <c r="D44" s="173"/>
      <c r="E44" s="174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2" t="s">
        <v>370</v>
      </c>
      <c r="C48" s="169" t="s">
        <v>482</v>
      </c>
      <c r="D48" s="170"/>
      <c r="E48" s="171"/>
    </row>
    <row r="49" spans="2:5" ht="13.5" customHeight="1" thickBot="1">
      <c r="B49" s="153"/>
      <c r="C49" s="172"/>
      <c r="D49" s="173"/>
      <c r="E49" s="174"/>
    </row>
    <row r="50" spans="2:5" ht="17.25" thickBot="1">
      <c r="B50" s="33" t="s">
        <v>371</v>
      </c>
      <c r="C50" s="132">
        <f>'Таблица  1'!C5</f>
        <v>1516306.21</v>
      </c>
      <c r="D50" s="133"/>
      <c r="E50" s="134"/>
    </row>
    <row r="51" spans="2:5" ht="17.25" thickBot="1">
      <c r="B51" s="33" t="s">
        <v>372</v>
      </c>
      <c r="C51" s="132"/>
      <c r="D51" s="133"/>
      <c r="E51" s="134"/>
    </row>
    <row r="52" spans="2:5" ht="33.75" thickBot="1">
      <c r="B52" s="33" t="s">
        <v>373</v>
      </c>
      <c r="C52" s="132">
        <f>'Таблица  1'!C7</f>
        <v>1246810.5</v>
      </c>
      <c r="D52" s="133"/>
      <c r="E52" s="134"/>
    </row>
    <row r="53" spans="2:5" ht="17.25" thickBot="1">
      <c r="B53" s="33" t="s">
        <v>374</v>
      </c>
      <c r="C53" s="132"/>
      <c r="D53" s="133"/>
      <c r="E53" s="134"/>
    </row>
    <row r="54" spans="2:5" ht="17.25" thickBot="1">
      <c r="B54" s="33" t="s">
        <v>375</v>
      </c>
      <c r="C54" s="132">
        <f>'Таблица  1'!C8</f>
        <v>841444.98</v>
      </c>
      <c r="D54" s="133"/>
      <c r="E54" s="134"/>
    </row>
    <row r="55" spans="2:5" ht="33.75" thickBot="1">
      <c r="B55" s="33" t="s">
        <v>376</v>
      </c>
      <c r="C55" s="132">
        <f>'Таблица  1'!C9</f>
        <v>1450419.65</v>
      </c>
      <c r="D55" s="133"/>
      <c r="E55" s="134"/>
    </row>
    <row r="56" spans="2:5" ht="17.25" thickBot="1">
      <c r="B56" s="33" t="s">
        <v>374</v>
      </c>
      <c r="C56" s="132"/>
      <c r="D56" s="133"/>
      <c r="E56" s="134"/>
    </row>
    <row r="57" spans="2:5" ht="33.75" thickBot="1">
      <c r="B57" s="33" t="s">
        <v>377</v>
      </c>
      <c r="C57" s="132">
        <f>'Таблица  1'!C10</f>
        <v>205399.85</v>
      </c>
      <c r="D57" s="133"/>
      <c r="E57" s="134"/>
    </row>
    <row r="58" spans="2:5" ht="17.25" thickBot="1">
      <c r="B58" s="33" t="s">
        <v>378</v>
      </c>
      <c r="C58" s="132">
        <f>'Таблица  1'!C11</f>
        <v>-1061882.08</v>
      </c>
      <c r="D58" s="133"/>
      <c r="E58" s="134"/>
    </row>
    <row r="59" spans="2:5" ht="17.25" thickBot="1">
      <c r="B59" s="33" t="s">
        <v>372</v>
      </c>
      <c r="C59" s="132"/>
      <c r="D59" s="133"/>
      <c r="E59" s="134"/>
    </row>
    <row r="60" spans="2:5" ht="17.25" thickBot="1">
      <c r="B60" s="33" t="s">
        <v>379</v>
      </c>
      <c r="C60" s="132">
        <f>'Таблица  1'!C13</f>
        <v>-15037.25</v>
      </c>
      <c r="D60" s="133"/>
      <c r="E60" s="134"/>
    </row>
    <row r="61" spans="2:5" ht="17.25" thickBot="1">
      <c r="B61" s="33" t="s">
        <v>380</v>
      </c>
      <c r="C61" s="132">
        <f>'Таблица  1'!C14</f>
        <v>0</v>
      </c>
      <c r="D61" s="133"/>
      <c r="E61" s="134"/>
    </row>
    <row r="62" spans="2:5" ht="17.25" thickBot="1">
      <c r="B62" s="33" t="s">
        <v>381</v>
      </c>
      <c r="C62" s="132">
        <f>'Таблица  1'!C15</f>
        <v>0</v>
      </c>
      <c r="D62" s="133"/>
      <c r="E62" s="134"/>
    </row>
    <row r="63" spans="2:5" ht="17.25" thickBot="1">
      <c r="B63" s="33" t="s">
        <v>372</v>
      </c>
      <c r="C63" s="132"/>
      <c r="D63" s="133"/>
      <c r="E63" s="134"/>
    </row>
    <row r="64" spans="2:5" ht="17.25" thickBot="1">
      <c r="B64" s="33" t="s">
        <v>382</v>
      </c>
      <c r="C64" s="132">
        <f>'Таблица  1'!C17</f>
        <v>0</v>
      </c>
      <c r="D64" s="133"/>
      <c r="E64" s="134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4" t="s">
        <v>370</v>
      </c>
      <c r="C68" s="146" t="s">
        <v>482</v>
      </c>
      <c r="D68" s="147"/>
      <c r="E68" s="148"/>
    </row>
    <row r="69" spans="2:5" ht="15" customHeight="1" thickBot="1">
      <c r="B69" s="155"/>
      <c r="C69" s="150" t="s">
        <v>483</v>
      </c>
      <c r="D69" s="144" t="s">
        <v>484</v>
      </c>
      <c r="E69" s="145"/>
    </row>
    <row r="70" spans="2:5" ht="18.75" customHeight="1" thickBot="1">
      <c r="B70" s="156"/>
      <c r="C70" s="15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17096027.490000002</v>
      </c>
      <c r="D72" s="81">
        <f>'Таблица  1'!D20</f>
        <v>17381795</v>
      </c>
      <c r="E72" s="81">
        <f>'Таблица  1'!E20</f>
        <v>17806580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13173963</v>
      </c>
      <c r="D74" s="81">
        <f>'Таблица  1'!D21</f>
        <v>13491775</v>
      </c>
      <c r="E74" s="81">
        <f>'Таблица  1'!E21</f>
        <v>13916560</v>
      </c>
    </row>
    <row r="75" spans="2:5" ht="17.25" thickBot="1">
      <c r="B75" s="33" t="s">
        <v>388</v>
      </c>
      <c r="C75" s="81">
        <f>'Таблица  1'!C22</f>
        <v>40713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0">
        <f>'Таблица  1'!C25</f>
        <v>3881351.49</v>
      </c>
      <c r="D77" s="130">
        <f>'Таблица  1'!D25</f>
        <v>3890020</v>
      </c>
      <c r="E77" s="130">
        <f>'Таблица  1'!E25</f>
        <v>3890020</v>
      </c>
    </row>
    <row r="78" spans="2:5" ht="33">
      <c r="B78" s="74" t="s">
        <v>391</v>
      </c>
      <c r="C78" s="135"/>
      <c r="D78" s="135"/>
      <c r="E78" s="135"/>
    </row>
    <row r="79" spans="2:5" ht="17.25" thickBot="1">
      <c r="B79" s="33" t="s">
        <v>392</v>
      </c>
      <c r="C79" s="136"/>
      <c r="D79" s="136"/>
      <c r="E79" s="136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17096027.490000002</v>
      </c>
      <c r="D81" s="81">
        <f>'Таблица  1'!D30</f>
        <v>17381795</v>
      </c>
      <c r="E81" s="81">
        <f>'Таблица  1'!E30</f>
        <v>17806580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10542700</v>
      </c>
      <c r="D83" s="81">
        <f>'Таблица  1'!D32</f>
        <v>10757230</v>
      </c>
      <c r="E83" s="81">
        <f>'Таблица  1'!E32</f>
        <v>11255960</v>
      </c>
    </row>
    <row r="84" spans="2:5" ht="17.25" thickBot="1">
      <c r="B84" s="33" t="s">
        <v>457</v>
      </c>
      <c r="C84" s="81">
        <f>'Таблица  1'!C33</f>
        <v>51610</v>
      </c>
      <c r="D84" s="81">
        <f>'Таблица  1'!D33</f>
        <v>24350</v>
      </c>
      <c r="E84" s="81">
        <f>'Таблица  1'!E33</f>
        <v>24350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1259850</v>
      </c>
      <c r="D86" s="81">
        <f>'Таблица  1'!D35</f>
        <v>1344100</v>
      </c>
      <c r="E86" s="81">
        <f>'Таблица  1'!E35</f>
        <v>1406810</v>
      </c>
    </row>
    <row r="87" spans="2:5" ht="16.5">
      <c r="B87" s="74" t="s">
        <v>460</v>
      </c>
      <c r="C87" s="130">
        <f>'Таблица  1'!C37</f>
        <v>0</v>
      </c>
      <c r="D87" s="130">
        <f>'Таблица  1'!D37</f>
        <v>0</v>
      </c>
      <c r="E87" s="130">
        <f>'Таблица  1'!E37</f>
        <v>0</v>
      </c>
    </row>
    <row r="88" spans="2:5" ht="17.25" thickBot="1">
      <c r="B88" s="33" t="s">
        <v>396</v>
      </c>
      <c r="C88" s="131"/>
      <c r="D88" s="131"/>
      <c r="E88" s="131"/>
    </row>
    <row r="89" spans="2:5" ht="17.25" thickBot="1">
      <c r="B89" s="33" t="s">
        <v>461</v>
      </c>
      <c r="C89" s="81">
        <f>'Таблица  1'!C36</f>
        <v>358157</v>
      </c>
      <c r="D89" s="81">
        <f>'Таблица  1'!D36</f>
        <v>353800</v>
      </c>
      <c r="E89" s="81">
        <f>'Таблица  1'!E36</f>
        <v>353800</v>
      </c>
    </row>
    <row r="90" spans="2:5" ht="17.25" thickBot="1">
      <c r="B90" s="33" t="s">
        <v>462</v>
      </c>
      <c r="C90" s="81">
        <f>'Таблица  1'!C43</f>
        <v>205620</v>
      </c>
      <c r="D90" s="81">
        <f>'Таблица  1'!D43</f>
        <v>188100</v>
      </c>
      <c r="E90" s="81">
        <f>'Таблица  1'!E43</f>
        <v>188100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212275</v>
      </c>
      <c r="D92" s="81">
        <f>'Таблица  1'!D38</f>
        <v>230425</v>
      </c>
      <c r="E92" s="81">
        <f>'Таблица  1'!E38</f>
        <v>229200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4220745.49</v>
      </c>
      <c r="D94" s="81">
        <f>'Таблица  1'!D40</f>
        <v>4238720</v>
      </c>
      <c r="E94" s="81">
        <f>'Таблица  1'!E40</f>
        <v>4103290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243630</v>
      </c>
      <c r="D96" s="81">
        <f>'Таблица  1'!D46</f>
        <v>243630</v>
      </c>
      <c r="E96" s="81">
        <f>'Таблица  1'!E46</f>
        <v>243630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409873</v>
      </c>
      <c r="D99" s="81">
        <f>'Таблица  1'!D132</f>
        <v>379883</v>
      </c>
      <c r="E99" s="81">
        <f>'Таблица  1'!E132</f>
        <v>400428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2015-02-03T09:47:02Z</cp:lastPrinted>
  <dcterms:created xsi:type="dcterms:W3CDTF">2007-11-01T06:06:06Z</dcterms:created>
  <dcterms:modified xsi:type="dcterms:W3CDTF">2015-02-26T07:07:25Z</dcterms:modified>
  <cp:category/>
  <cp:version/>
  <cp:contentType/>
  <cp:contentStatus/>
</cp:coreProperties>
</file>