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0920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externalReferences>
    <externalReference r:id="rId8"/>
  </externalReference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<sst xmlns="http://schemas.openxmlformats.org/spreadsheetml/2006/main" count="1768" uniqueCount="559">
  <si>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</si>
  <si>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</si>
  <si>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</si>
  <si>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</si>
  <si>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</si>
  <si>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</si>
  <si>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</si>
  <si>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</si>
  <si>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</si>
  <si>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</si>
  <si>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</si>
  <si>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</si>
  <si>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</si>
  <si>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</si>
  <si>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</si>
  <si>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</si>
  <si>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</si>
  <si>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</si>
  <si>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</si>
  <si>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</si>
  <si>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</si>
  <si>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</si>
  <si>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</si>
  <si>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</si>
  <si>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</si>
  <si>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</si>
  <si>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</si>
  <si>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</si>
  <si>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</si>
  <si>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</si>
  <si>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</si>
  <si>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</si>
  <si>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</si>
  <si>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</si>
  <si>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</si>
  <si>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</si>
  <si>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</si>
  <si>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</si>
  <si>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</si>
  <si>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</si>
  <si>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</si>
  <si>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</si>
  <si>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</si>
  <si>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</si>
  <si>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</si>
  <si>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</si>
  <si>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</si>
  <si>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</si>
  <si>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</si>
  <si>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</si>
  <si>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</si>
  <si>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</si>
  <si>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</si>
  <si>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</si>
  <si>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</si>
  <si>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</si>
  <si>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</si>
  <si>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</si>
  <si>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</si>
  <si>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</si>
  <si>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</si>
  <si>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</si>
  <si>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</si>
  <si>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</si>
  <si>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</si>
  <si>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</si>
  <si>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</si>
  <si>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</si>
  <si>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</si>
  <si>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</si>
  <si>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</si>
  <si>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</si>
  <si>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</si>
  <si>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</si>
  <si>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</si>
  <si>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</si>
  <si>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</si>
  <si>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</si>
  <si>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</si>
  <si>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</si>
  <si>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</si>
  <si>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</si>
  <si>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</si>
  <si>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</si>
  <si>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</si>
  <si>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</si>
  <si>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</si>
  <si>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</si>
  <si>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</si>
  <si>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</si>
  <si>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</si>
  <si>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</si>
  <si>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</si>
  <si>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</si>
  <si>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</si>
  <si>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</si>
  <si>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</si>
  <si>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</si>
  <si>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</si>
  <si>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</si>
  <si>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</si>
  <si>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</si>
  <si>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</si>
  <si>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</si>
  <si>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</si>
  <si>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</si>
  <si>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</si>
  <si>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</si>
  <si>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</si>
  <si>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</si>
  <si>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</si>
  <si>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</si>
  <si>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</si>
  <si>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</si>
  <si>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</si>
  <si>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</si>
  <si>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</si>
  <si>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</si>
  <si>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</si>
  <si>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</si>
  <si>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</si>
  <si>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</si>
  <si>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</si>
  <si>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</si>
  <si>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</si>
  <si>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</si>
  <si>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</si>
  <si>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</si>
  <si>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</si>
  <si>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</si>
  <si>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</si>
  <si>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</si>
  <si>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</si>
  <si>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</si>
  <si>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</si>
  <si>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</si>
  <si>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</si>
  <si>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</si>
  <si>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</si>
  <si>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</si>
  <si>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</si>
  <si>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</si>
  <si>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</si>
  <si>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</si>
  <si>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</si>
  <si>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</si>
  <si>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</si>
  <si>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</si>
  <si>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</si>
  <si>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</si>
  <si>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</si>
  <si>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</si>
  <si>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</si>
  <si>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</si>
  <si>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</si>
  <si>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</si>
  <si>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</si>
  <si>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</si>
  <si>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</si>
  <si>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</si>
  <si>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</si>
  <si>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</si>
  <si>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</si>
  <si>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</si>
  <si>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</si>
  <si>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</si>
  <si>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</si>
  <si>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</si>
  <si>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</si>
  <si>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</si>
  <si>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</si>
  <si>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</si>
  <si>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</si>
  <si>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</si>
  <si>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</si>
  <si>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</si>
  <si>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</si>
  <si>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</si>
  <si>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</si>
  <si>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</si>
  <si>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</si>
  <si>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</si>
  <si>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</si>
  <si>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</si>
  <si>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</si>
  <si>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</si>
  <si>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</si>
  <si>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</si>
  <si>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</si>
  <si>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</si>
  <si>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</si>
  <si>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</si>
  <si>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</si>
  <si>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</si>
  <si>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</si>
  <si>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</si>
  <si>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</si>
  <si>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</si>
  <si>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</si>
  <si>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</si>
  <si>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</si>
  <si>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</si>
  <si>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</si>
  <si>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</si>
  <si>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</si>
  <si>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</si>
  <si>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</si>
  <si>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</si>
  <si>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</si>
  <si>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</si>
  <si>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</si>
  <si>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</si>
  <si>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</si>
  <si>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</si>
  <si>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</si>
  <si>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</si>
  <si>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</si>
  <si>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</si>
  <si>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</si>
  <si>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</si>
  <si>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</si>
  <si>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</si>
  <si>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</si>
  <si>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</si>
  <si>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</si>
  <si>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</si>
  <si>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</si>
  <si>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</si>
  <si>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</si>
  <si>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</si>
  <si>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</si>
  <si>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</si>
  <si>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</si>
  <si>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</si>
  <si>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</si>
  <si>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</si>
  <si>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</si>
  <si>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</si>
  <si>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</si>
  <si>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</si>
  <si>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</si>
  <si>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</si>
  <si>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</si>
  <si>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</si>
  <si>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</si>
  <si>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</si>
  <si>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</si>
  <si>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</si>
  <si>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</si>
  <si>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</si>
  <si>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</si>
  <si>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</si>
  <si>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</si>
  <si>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</si>
  <si>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</si>
  <si>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</si>
  <si>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</si>
  <si>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</si>
  <si>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</si>
  <si>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</si>
  <si>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</si>
  <si>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</si>
  <si>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</si>
  <si>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</si>
  <si>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</si>
  <si>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</si>
  <si>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</si>
  <si>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</si>
  <si>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</si>
  <si>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</si>
  <si>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</si>
  <si>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</si>
  <si>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</si>
  <si>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</si>
  <si>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</si>
  <si>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</si>
  <si>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</si>
  <si>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</si>
  <si>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</si>
  <si>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</si>
  <si>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</si>
  <si>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</si>
  <si>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</si>
  <si>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</si>
  <si>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</si>
  <si>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</si>
  <si>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</si>
  <si>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</si>
  <si>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</si>
  <si>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</si>
  <si>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</si>
  <si>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</si>
  <si>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</si>
  <si>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</si>
  <si>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</si>
  <si>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</si>
  <si>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</si>
  <si>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</si>
  <si>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</si>
  <si>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</si>
  <si>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</si>
  <si>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</si>
  <si>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</si>
  <si>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</si>
  <si>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</si>
  <si>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</si>
  <si>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</si>
  <si>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</si>
  <si>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</si>
  <si>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</si>
  <si>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</si>
  <si>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</si>
  <si>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</si>
  <si>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</si>
  <si>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</si>
  <si>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</si>
  <si>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</si>
  <si>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</si>
  <si>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</si>
  <si>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</si>
  <si>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</si>
  <si>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</si>
  <si>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</si>
  <si>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</si>
  <si>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</si>
  <si>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</si>
  <si>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</si>
  <si>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</si>
  <si>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</si>
  <si>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</si>
  <si>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</si>
  <si>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</si>
  <si>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</si>
  <si>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</si>
  <si>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</si>
  <si>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</si>
  <si>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</si>
  <si>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</si>
  <si>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</si>
  <si>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</si>
  <si>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</si>
  <si>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</si>
  <si>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</si>
  <si>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</si>
  <si>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</si>
  <si>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</si>
  <si>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</si>
  <si>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</si>
  <si>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</si>
  <si>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</si>
  <si>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</si>
  <si>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</si>
  <si>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</si>
  <si>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</si>
  <si>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</si>
  <si>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</si>
  <si>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</si>
  <si>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</si>
  <si>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</si>
  <si>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</si>
  <si>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</si>
  <si>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</si>
  <si>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</si>
  <si>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</si>
  <si>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</si>
  <si>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</si>
  <si>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</si>
  <si>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</si>
  <si>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</si>
  <si>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</si>
  <si>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</si>
  <si>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</si>
  <si>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</si>
  <si>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</si>
  <si>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</si>
  <si>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</si>
  <si>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</si>
  <si>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</si>
  <si>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</si>
  <si>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</si>
  <si>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</si>
  <si>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</si>
  <si>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</si>
  <si>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</si>
  <si>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</si>
  <si>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</si>
  <si>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</si>
  <si>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</si>
  <si>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</si>
  <si>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</si>
  <si>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</si>
  <si>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</si>
  <si>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</si>
  <si>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</si>
  <si>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</si>
  <si>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</si>
  <si>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</si>
  <si>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</si>
  <si>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</si>
  <si>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</si>
  <si>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</si>
  <si>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</si>
  <si>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</si>
  <si>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</si>
  <si>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</si>
  <si>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</si>
  <si>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</si>
  <si>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</si>
  <si>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</si>
  <si>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</si>
  <si>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</si>
  <si>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</si>
  <si>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</si>
  <si>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</si>
  <si>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</si>
  <si>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</si>
  <si>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</si>
  <si>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</si>
  <si>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</si>
  <si>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</si>
  <si>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</si>
  <si>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</si>
  <si>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</si>
  <si>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</si>
  <si>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</si>
  <si>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</si>
  <si>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</si>
  <si>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</si>
  <si>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</si>
  <si>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</si>
  <si>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</si>
  <si>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</si>
  <si>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</si>
  <si>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</si>
  <si>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</si>
  <si>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</si>
  <si>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</si>
  <si>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</si>
  <si>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</si>
  <si>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</si>
  <si>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</si>
  <si>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</si>
  <si>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</si>
  <si>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</si>
  <si>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</si>
  <si>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</si>
  <si>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</si>
  <si>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</si>
  <si>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</si>
  <si>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</si>
  <si>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</si>
  <si>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</si>
  <si>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</si>
  <si>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</si>
  <si>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</si>
  <si>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</si>
  <si>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</si>
  <si>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</si>
  <si>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</si>
  <si>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</si>
  <si>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</si>
  <si>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</si>
  <si>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</si>
  <si>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</si>
  <si>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</si>
  <si>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</si>
  <si>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</si>
  <si>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</si>
  <si>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</si>
  <si>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</si>
  <si>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</si>
  <si>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</si>
  <si>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</si>
  <si>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</si>
  <si>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</si>
  <si>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</si>
  <si>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</si>
  <si>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</si>
  <si>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</si>
  <si>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</si>
  <si>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</si>
  <si>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</si>
  <si>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</si>
  <si>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</si>
  <si>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</si>
  <si>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</si>
  <si>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</si>
  <si>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</si>
  <si>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</si>
  <si>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</si>
  <si>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</si>
  <si>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</si>
  <si>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</si>
  <si>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</si>
  <si>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</si>
  <si>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</si>
  <si>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</si>
  <si>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</si>
  <si>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</si>
  <si>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</si>
  <si>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</si>
  <si>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</si>
  <si>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</si>
  <si>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</si>
  <si>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</si>
  <si>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</si>
  <si>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</si>
  <si>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</si>
  <si>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</si>
  <si>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</si>
  <si>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</si>
  <si>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</si>
  <si>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</si>
  <si>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</si>
  <si>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</si>
  <si>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</si>
  <si>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</si>
  <si>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</si>
  <si>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</si>
  <si>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</si>
  <si>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</si>
  <si>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</si>
  <si>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</si>
  <si>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</si>
  <si>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</si>
  <si>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</si>
  <si>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</si>
  <si>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</si>
  <si>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</si>
  <si>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</si>
  <si>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</si>
  <si>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</si>
  <si>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</si>
  <si>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</si>
  <si>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</si>
  <si>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</si>
  <si>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</si>
  <si>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</si>
  <si>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</si>
  <si>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</si>
  <si>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</si>
  <si>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</si>
  <si>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</si>
  <si>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</si>
  <si>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</si>
  <si>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>Цель-осуществление образовательного процесса с учетом возрастных и индивидуальных особенностей детей.Деятельность учреждения направлена на реализацию основных задач дошкольного образования: охрану жизни и укрепление физического и психического здоровья детей; охрану жизни и укрепление физического и психического здоровья детей; обеспечение познавательно-речевого, социально-личностного,художественно-эстетического и физического развития детей</t>
  </si>
  <si>
    <t>С.М.Тымкив</t>
  </si>
  <si>
    <t>Л.В.Ахапкина</t>
  </si>
  <si>
    <t>МБДОУ детский сад №19</t>
  </si>
  <si>
    <t>_________  Л.В.Ахапкина</t>
  </si>
  <si>
    <t xml:space="preserve">Муниципальное бюджетное дошкольное образовательное учреждение детский сад присмотра и оздоровления №19 г.Уссурийска Уссурийского городского округа </t>
  </si>
  <si>
    <t>692509 Приморский край, г.Уссурийск, ул. Никитина,6</t>
  </si>
  <si>
    <t>2511037935/251101001</t>
  </si>
  <si>
    <t>1.Занятия по углубленной подготовке детей к школе         2.Обучение изобразительному исскуству.</t>
  </si>
  <si>
    <t xml:space="preserve">" 30  " декабря  2014   г.                                                                                    </t>
  </si>
  <si>
    <t xml:space="preserve"> " 30 " декабря   2014      г.</t>
  </si>
  <si>
    <t xml:space="preserve">    Дата составления " 30  " декабря   2014 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</si>
  <si>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год</t>
    </r>
  </si>
  <si>
    <t xml:space="preserve"> 2015г., и плановый период - 2016,2017гг.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</si>
</sst>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2" fontId="0" fillId="44" borderId="11" xfId="0" applyNumberFormat="1" applyFill="1" applyBorder="1" applyAlignment="1" applyProtection="1">
      <alignment vertical="center"/>
      <protection locked="0"/>
    </xf>
    <xf numFmtId="4" fontId="0" fillId="44" borderId="11" xfId="0" applyNumberFormat="1" applyFill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54" fillId="0" borderId="30" xfId="54" applyNumberFormat="1" applyFont="1" applyBorder="1" applyAlignment="1" applyProtection="1">
      <alignment horizontal="center" vertical="center" wrapText="1"/>
      <protection locked="0"/>
    </xf>
    <xf numFmtId="2" fontId="54" fillId="0" borderId="0" xfId="54" applyNumberFormat="1" applyFont="1" applyBorder="1" applyAlignment="1" applyProtection="1">
      <alignment horizontal="center" vertical="center" wrapText="1"/>
      <protection locked="0"/>
    </xf>
    <xf numFmtId="2" fontId="54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10" fillId="0" borderId="32" xfId="54" applyFont="1" applyBorder="1" applyAlignment="1" applyProtection="1">
      <alignment horizontal="left" vertical="top" wrapText="1"/>
      <protection locked="0"/>
    </xf>
    <xf numFmtId="0" fontId="10" fillId="0" borderId="33" xfId="54" applyFont="1" applyBorder="1" applyAlignment="1" applyProtection="1">
      <alignment horizontal="left" vertical="top" wrapText="1"/>
      <protection locked="0"/>
    </xf>
    <xf numFmtId="0" fontId="10" fillId="0" borderId="30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34" xfId="54" applyFont="1" applyBorder="1" applyAlignment="1" applyProtection="1">
      <alignment horizontal="left" vertical="top" wrapText="1"/>
      <protection locked="0"/>
    </xf>
    <xf numFmtId="0" fontId="10" fillId="0" borderId="31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17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5.emf" /><Relationship Id="rId12" Type="http://schemas.openxmlformats.org/officeDocument/2006/relationships/image" Target="../media/image13.emf" /><Relationship Id="rId13" Type="http://schemas.openxmlformats.org/officeDocument/2006/relationships/image" Target="../media/image1.emf" /><Relationship Id="rId14" Type="http://schemas.openxmlformats.org/officeDocument/2006/relationships/image" Target="../media/image12.emf" /><Relationship Id="rId15" Type="http://schemas.openxmlformats.org/officeDocument/2006/relationships/image" Target="../media/image10.emf" /><Relationship Id="rId16" Type="http://schemas.openxmlformats.org/officeDocument/2006/relationships/image" Target="../media/image7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6CFE~1\LOCALS~1\Temp\&#1055;&#1060;&#1061;&#1044;%20&#1076;&#1077;&#1082;&#1072;&#1073;&#1088;&#1100;%20&#1076;&#1089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Реквизиты"/>
      <sheetName val="Таблица  1"/>
      <sheetName val="печать фхд"/>
      <sheetName val="печать как в постановлении"/>
      <sheetName val="расш 2"/>
      <sheetName val="расш 4"/>
      <sheetName val="расш 5"/>
    </sheetNames>
    <sheetDataSet>
      <sheetData sheetId="2">
        <row r="7">
          <cell r="C7">
            <v>4714985.88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14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3667184.36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120">
        <v>4714985.88</v>
      </c>
      <c r="D7" s="120"/>
      <c r="E7" s="120"/>
      <c r="F7" s="42" t="s">
        <v>97</v>
      </c>
    </row>
    <row r="8" spans="1:6" ht="25.5">
      <c r="A8" s="42" t="s">
        <v>98</v>
      </c>
      <c r="B8" s="50" t="s">
        <v>99</v>
      </c>
      <c r="C8" s="46">
        <v>2886452.77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120">
        <v>816623.38</v>
      </c>
      <c r="D9" s="120"/>
      <c r="E9" s="120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51600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-2777191.36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120">
        <v>-29647.97</v>
      </c>
      <c r="D13" s="120"/>
      <c r="E13" s="120"/>
      <c r="F13" s="42" t="s">
        <v>113</v>
      </c>
    </row>
    <row r="14" spans="1:6" ht="12.75">
      <c r="A14" s="42" t="s">
        <v>114</v>
      </c>
      <c r="B14" s="50" t="s">
        <v>115</v>
      </c>
      <c r="C14" s="120">
        <v>4167.65</v>
      </c>
      <c r="D14" s="120"/>
      <c r="E14" s="120"/>
      <c r="F14" s="42" t="s">
        <v>116</v>
      </c>
    </row>
    <row r="15" spans="1:6" ht="12.75">
      <c r="A15" s="51" t="s">
        <v>117</v>
      </c>
      <c r="B15" s="52" t="s">
        <v>118</v>
      </c>
      <c r="C15" s="53">
        <v>37223.93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10686072.76</v>
      </c>
      <c r="D20" s="54">
        <f>SUM(D21:D25)</f>
        <v>10954778</v>
      </c>
      <c r="E20" s="54">
        <f>SUM(E21:E25)</f>
        <v>11277323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8628580.76</v>
      </c>
      <c r="D21" s="46">
        <v>8836748</v>
      </c>
      <c r="E21" s="46">
        <v>9159293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31002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2026490</v>
      </c>
      <c r="D25" s="43">
        <f>SUM(D26:D28)</f>
        <v>2118030</v>
      </c>
      <c r="E25" s="43">
        <f>SUM(E26:E28)</f>
        <v>2118030</v>
      </c>
      <c r="F25" s="42" t="s">
        <v>146</v>
      </c>
    </row>
    <row r="26" spans="1:6" ht="12.75">
      <c r="A26" s="42" t="s">
        <v>147</v>
      </c>
      <c r="B26" s="50" t="s">
        <v>148</v>
      </c>
      <c r="C26" s="120">
        <v>135740</v>
      </c>
      <c r="D26" s="120">
        <v>135740</v>
      </c>
      <c r="E26" s="120">
        <v>135740</v>
      </c>
      <c r="F26" s="42" t="s">
        <v>149</v>
      </c>
    </row>
    <row r="27" spans="1:6" ht="12.75">
      <c r="A27" s="42" t="s">
        <v>150</v>
      </c>
      <c r="B27" s="50" t="s">
        <v>151</v>
      </c>
      <c r="C27" s="120">
        <v>1830750</v>
      </c>
      <c r="D27" s="120">
        <v>1922290</v>
      </c>
      <c r="E27" s="120">
        <v>1922290</v>
      </c>
      <c r="F27" s="42" t="s">
        <v>152</v>
      </c>
    </row>
    <row r="28" spans="1:6" ht="12.75">
      <c r="A28" s="42" t="s">
        <v>153</v>
      </c>
      <c r="B28" s="50" t="s">
        <v>154</v>
      </c>
      <c r="C28" s="120">
        <v>60000</v>
      </c>
      <c r="D28" s="120">
        <v>60000</v>
      </c>
      <c r="E28" s="120">
        <v>60000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10686072.76</v>
      </c>
      <c r="D29" s="63">
        <f>SUM(D31:D45)-D41</f>
        <v>10954778</v>
      </c>
      <c r="E29" s="63">
        <f>SUM(E31:E45)-E41</f>
        <v>11277323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7219883.2</v>
      </c>
      <c r="D31" s="64">
        <f t="shared" si="0"/>
        <v>7365253.2</v>
      </c>
      <c r="E31" s="64">
        <f t="shared" si="0"/>
        <v>7726993.2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54044</v>
      </c>
      <c r="D32" s="64">
        <f t="shared" si="0"/>
        <v>26994</v>
      </c>
      <c r="E32" s="64">
        <f t="shared" si="0"/>
        <v>26994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562495.8</v>
      </c>
      <c r="D34" s="64">
        <f t="shared" si="0"/>
        <v>592565.8</v>
      </c>
      <c r="E34" s="64">
        <f t="shared" si="0"/>
        <v>621915.8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217000</v>
      </c>
      <c r="D35" s="64">
        <f t="shared" si="0"/>
        <v>209740</v>
      </c>
      <c r="E35" s="64">
        <f t="shared" si="0"/>
        <v>209740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97755</v>
      </c>
      <c r="D37" s="64">
        <f t="shared" si="0"/>
        <v>97755</v>
      </c>
      <c r="E37" s="64">
        <f t="shared" si="0"/>
        <v>97020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2285826</v>
      </c>
      <c r="D39" s="64">
        <f t="shared" si="0"/>
        <v>2430840</v>
      </c>
      <c r="E39" s="64">
        <f t="shared" si="0"/>
        <v>2363030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720</v>
      </c>
      <c r="D40" s="64">
        <f t="shared" si="0"/>
        <v>720</v>
      </c>
      <c r="E40" s="64">
        <f t="shared" si="0"/>
        <v>720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143138.76</v>
      </c>
      <c r="D42" s="64">
        <f t="shared" si="0"/>
        <v>125700</v>
      </c>
      <c r="E42" s="64">
        <f t="shared" si="0"/>
        <v>125700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105210</v>
      </c>
      <c r="D45" s="65">
        <f>SUM(D46:D49)</f>
        <v>105210</v>
      </c>
      <c r="E45" s="65">
        <f>SUM(E46:E49)</f>
        <v>105210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2626</v>
      </c>
      <c r="D46" s="64">
        <f t="shared" si="1"/>
        <v>2626</v>
      </c>
      <c r="E46" s="64">
        <f t="shared" si="1"/>
        <v>2626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2923</v>
      </c>
      <c r="D47" s="64">
        <f t="shared" si="1"/>
        <v>2923</v>
      </c>
      <c r="E47" s="64">
        <f t="shared" si="1"/>
        <v>2923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99661</v>
      </c>
      <c r="D48" s="64">
        <f t="shared" si="1"/>
        <v>99661</v>
      </c>
      <c r="E48" s="64">
        <f t="shared" si="1"/>
        <v>99661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8628580.76</v>
      </c>
      <c r="D50" s="54">
        <f>SUM(D51:D65)-D61</f>
        <v>8836748</v>
      </c>
      <c r="E50" s="54">
        <f>SUM(E51:E65)-E61</f>
        <v>9159293</v>
      </c>
      <c r="F50" s="42" t="s">
        <v>217</v>
      </c>
    </row>
    <row r="51" spans="1:6" ht="12.75">
      <c r="A51" s="42" t="s">
        <v>218</v>
      </c>
      <c r="B51" s="50" t="s">
        <v>511</v>
      </c>
      <c r="C51" s="120">
        <v>7078040</v>
      </c>
      <c r="D51" s="120">
        <v>7223410</v>
      </c>
      <c r="E51" s="120">
        <v>7585150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25440</v>
      </c>
      <c r="D52" s="46">
        <v>26710</v>
      </c>
      <c r="E52" s="46">
        <v>26710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556900</v>
      </c>
      <c r="D54" s="46">
        <v>586970</v>
      </c>
      <c r="E54" s="46">
        <v>616320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f>185470+13848</f>
        <v>199318</v>
      </c>
      <c r="D55" s="46">
        <v>194740</v>
      </c>
      <c r="E55" s="46">
        <v>194740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66255</v>
      </c>
      <c r="D57" s="46">
        <v>66255</v>
      </c>
      <c r="E57" s="46">
        <v>65520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455076</v>
      </c>
      <c r="D59" s="46">
        <v>508550</v>
      </c>
      <c r="E59" s="46">
        <v>440740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720</v>
      </c>
      <c r="D60" s="46">
        <v>720</v>
      </c>
      <c r="E60" s="46">
        <v>720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720</v>
      </c>
      <c r="D61" s="46">
        <v>720</v>
      </c>
      <c r="E61" s="46">
        <v>720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f>125700+17438.76</f>
        <v>143138.76</v>
      </c>
      <c r="D62" s="46">
        <v>125700</v>
      </c>
      <c r="E62" s="46">
        <v>125700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103693</v>
      </c>
      <c r="D65" s="43">
        <f>SUM(D66:D69)</f>
        <v>103693</v>
      </c>
      <c r="E65" s="43">
        <f>SUM(E66:E69)</f>
        <v>103693</v>
      </c>
      <c r="F65" s="42" t="s">
        <v>253</v>
      </c>
    </row>
    <row r="66" spans="1:6" ht="12.75">
      <c r="A66" s="42" t="s">
        <v>254</v>
      </c>
      <c r="B66" s="50" t="s">
        <v>204</v>
      </c>
      <c r="C66" s="46">
        <v>2626</v>
      </c>
      <c r="D66" s="46">
        <v>2626</v>
      </c>
      <c r="E66" s="46">
        <v>2626</v>
      </c>
      <c r="F66" s="42" t="s">
        <v>255</v>
      </c>
    </row>
    <row r="67" spans="1:6" ht="12.75">
      <c r="A67" s="42" t="s">
        <v>256</v>
      </c>
      <c r="B67" s="50" t="s">
        <v>207</v>
      </c>
      <c r="C67" s="46">
        <v>2923</v>
      </c>
      <c r="D67" s="46">
        <v>2923</v>
      </c>
      <c r="E67" s="46">
        <v>2923</v>
      </c>
      <c r="F67" s="42" t="s">
        <v>257</v>
      </c>
    </row>
    <row r="68" spans="1:6" ht="12.75">
      <c r="A68" s="42" t="s">
        <v>258</v>
      </c>
      <c r="B68" s="50" t="s">
        <v>210</v>
      </c>
      <c r="C68" s="46">
        <v>98144</v>
      </c>
      <c r="D68" s="46">
        <v>98144</v>
      </c>
      <c r="E68" s="46">
        <v>98144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31002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2682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/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/>
      <c r="D79" s="46"/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/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2026490</v>
      </c>
      <c r="D90" s="54">
        <f>SUM(D91:D105)-D101</f>
        <v>2118030</v>
      </c>
      <c r="E90" s="54">
        <f>SUM(E91:E105)-E101</f>
        <v>2118030</v>
      </c>
      <c r="F90" s="42" t="s">
        <v>305</v>
      </c>
    </row>
    <row r="91" spans="1:6" ht="12.75">
      <c r="A91" s="42" t="s">
        <v>306</v>
      </c>
      <c r="B91" s="50" t="s">
        <v>511</v>
      </c>
      <c r="C91" s="120">
        <v>141843.2</v>
      </c>
      <c r="D91" s="120">
        <v>141843.2</v>
      </c>
      <c r="E91" s="120">
        <v>141843.2</v>
      </c>
      <c r="F91" s="42" t="s">
        <v>307</v>
      </c>
    </row>
    <row r="92" spans="1:6" ht="12.75">
      <c r="A92" s="42" t="s">
        <v>308</v>
      </c>
      <c r="B92" s="50" t="s">
        <v>221</v>
      </c>
      <c r="C92" s="120">
        <v>284</v>
      </c>
      <c r="D92" s="120">
        <v>284</v>
      </c>
      <c r="E92" s="120">
        <v>284</v>
      </c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120">
        <v>5595.8</v>
      </c>
      <c r="D94" s="120">
        <v>5595.8</v>
      </c>
      <c r="E94" s="120">
        <v>5595.8</v>
      </c>
      <c r="F94" s="42" t="s">
        <v>313</v>
      </c>
    </row>
    <row r="95" spans="1:6" ht="12.75">
      <c r="A95" s="42" t="s">
        <v>314</v>
      </c>
      <c r="B95" s="50" t="s">
        <v>528</v>
      </c>
      <c r="C95" s="120">
        <v>15000</v>
      </c>
      <c r="D95" s="120">
        <v>15000</v>
      </c>
      <c r="E95" s="120">
        <v>15000</v>
      </c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120">
        <v>31500</v>
      </c>
      <c r="D97" s="120">
        <v>31500</v>
      </c>
      <c r="E97" s="120">
        <v>31500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1830750</v>
      </c>
      <c r="D99" s="46">
        <v>1922290</v>
      </c>
      <c r="E99" s="46">
        <v>1922290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120"/>
      <c r="D102" s="120"/>
      <c r="E102" s="120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1517</v>
      </c>
      <c r="D105" s="47">
        <f>SUM(D106:D109)</f>
        <v>1517</v>
      </c>
      <c r="E105" s="47">
        <f>SUM(E106:E109)</f>
        <v>1517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121">
        <v>1517</v>
      </c>
      <c r="D108" s="121">
        <v>1517</v>
      </c>
      <c r="E108" s="121">
        <v>1517</v>
      </c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274408</v>
      </c>
      <c r="D131" s="46">
        <v>254330</v>
      </c>
      <c r="E131" s="46">
        <v>268085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48">
      <selection activeCell="D114" sqref="D114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2" t="s">
        <v>548</v>
      </c>
      <c r="E2" s="182"/>
    </row>
    <row r="3" spans="1:5" ht="16.5">
      <c r="A3" s="40"/>
      <c r="B3" s="36" t="s">
        <v>493</v>
      </c>
      <c r="C3" s="37"/>
      <c r="D3" s="182" t="s">
        <v>549</v>
      </c>
      <c r="E3" s="182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554</v>
      </c>
      <c r="C5" s="37"/>
      <c r="D5" s="78" t="s">
        <v>555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542</v>
      </c>
      <c r="C10" s="125"/>
      <c r="D10" s="125"/>
      <c r="E10" s="125"/>
    </row>
    <row r="11" spans="1:5" ht="16.5">
      <c r="A11" s="40"/>
      <c r="B11" s="125" t="s">
        <v>541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556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30" t="s">
        <v>550</v>
      </c>
      <c r="D15" s="131"/>
      <c r="E15" s="132"/>
    </row>
    <row r="16" spans="2:5" ht="33.75" customHeight="1" thickBot="1">
      <c r="B16" s="33" t="s">
        <v>350</v>
      </c>
      <c r="C16" s="127" t="s">
        <v>351</v>
      </c>
      <c r="D16" s="128"/>
      <c r="E16" s="129"/>
    </row>
    <row r="17" spans="2:5" ht="37.5" customHeight="1" thickBot="1">
      <c r="B17" s="33" t="s">
        <v>352</v>
      </c>
      <c r="C17" s="130" t="s">
        <v>551</v>
      </c>
      <c r="D17" s="131"/>
      <c r="E17" s="132"/>
    </row>
    <row r="18" spans="2:5" ht="17.25" customHeight="1" thickBot="1">
      <c r="B18" s="33" t="s">
        <v>353</v>
      </c>
      <c r="C18" s="130" t="s">
        <v>552</v>
      </c>
      <c r="D18" s="131"/>
      <c r="E18" s="132"/>
    </row>
    <row r="19" spans="2:5" ht="17.25" thickBot="1">
      <c r="B19" s="33" t="s">
        <v>355</v>
      </c>
      <c r="C19" s="127" t="s">
        <v>505</v>
      </c>
      <c r="D19" s="128"/>
      <c r="E19" s="129"/>
    </row>
    <row r="20" spans="2:5" ht="33.75" customHeight="1" thickBot="1">
      <c r="B20" s="33" t="s">
        <v>357</v>
      </c>
      <c r="C20" s="127" t="s">
        <v>558</v>
      </c>
      <c r="D20" s="128"/>
      <c r="E20" s="129"/>
    </row>
    <row r="21" spans="2:5" ht="33.75" customHeight="1" thickBot="1">
      <c r="B21" s="33" t="s">
        <v>359</v>
      </c>
      <c r="C21" s="127" t="s">
        <v>510</v>
      </c>
      <c r="D21" s="128"/>
      <c r="E21" s="129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7" t="s">
        <v>545</v>
      </c>
      <c r="D25" s="128"/>
      <c r="E25" s="129"/>
    </row>
    <row r="26" spans="2:5" ht="54.75" customHeight="1">
      <c r="B26" s="155" t="s">
        <v>362</v>
      </c>
      <c r="C26" s="184" t="s">
        <v>553</v>
      </c>
      <c r="D26" s="185"/>
      <c r="E26" s="186"/>
    </row>
    <row r="27" spans="2:5" ht="40.5" customHeight="1">
      <c r="B27" s="178"/>
      <c r="C27" s="187"/>
      <c r="D27" s="188"/>
      <c r="E27" s="189"/>
    </row>
    <row r="28" spans="2:5" ht="60" customHeight="1">
      <c r="B28" s="178"/>
      <c r="C28" s="187"/>
      <c r="D28" s="188"/>
      <c r="E28" s="189"/>
    </row>
    <row r="29" spans="2:5" ht="44.25" customHeight="1">
      <c r="B29" s="178"/>
      <c r="C29" s="187"/>
      <c r="D29" s="188"/>
      <c r="E29" s="189"/>
    </row>
    <row r="30" spans="2:5" ht="12.75" customHeight="1">
      <c r="B30" s="178"/>
      <c r="C30" s="187"/>
      <c r="D30" s="188"/>
      <c r="E30" s="189"/>
    </row>
    <row r="31" spans="2:5" ht="81" customHeight="1" thickBot="1">
      <c r="B31" s="156"/>
      <c r="C31" s="190"/>
      <c r="D31" s="191"/>
      <c r="E31" s="192"/>
    </row>
    <row r="32" spans="2:5" ht="20.25" customHeight="1">
      <c r="B32" s="155" t="s">
        <v>363</v>
      </c>
      <c r="C32" s="166">
        <f>'[1]Таблица  1'!C7</f>
        <v>4714985.88</v>
      </c>
      <c r="D32" s="167"/>
      <c r="E32" s="168"/>
    </row>
    <row r="33" spans="2:5" ht="30.75" customHeight="1" thickBot="1">
      <c r="B33" s="156"/>
      <c r="C33" s="169"/>
      <c r="D33" s="170"/>
      <c r="E33" s="171"/>
    </row>
    <row r="34" spans="2:5" ht="12.75" customHeight="1">
      <c r="B34" s="155" t="s">
        <v>364</v>
      </c>
      <c r="C34" s="160">
        <v>4714985.88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 customHeight="1">
      <c r="B36" s="155" t="s">
        <v>365</v>
      </c>
      <c r="C36" s="160">
        <v>0</v>
      </c>
      <c r="D36" s="161"/>
      <c r="E36" s="162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3"/>
      <c r="D38" s="164"/>
      <c r="E38" s="165"/>
    </row>
    <row r="39" spans="2:5" ht="12.75" customHeight="1">
      <c r="B39" s="157" t="s">
        <v>366</v>
      </c>
      <c r="C39" s="166">
        <v>0</v>
      </c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6">
        <v>816623.38</v>
      </c>
      <c r="D41" s="167"/>
      <c r="E41" s="168"/>
    </row>
    <row r="42" spans="2:5" ht="39" customHeight="1" thickBot="1">
      <c r="B42" s="156"/>
      <c r="C42" s="169"/>
      <c r="D42" s="170"/>
      <c r="E42" s="171"/>
    </row>
    <row r="43" spans="2:5" ht="12.75" customHeight="1">
      <c r="B43" s="155" t="s">
        <v>368</v>
      </c>
      <c r="C43" s="160">
        <v>198000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3667184.36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4714985.88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2886452.77</v>
      </c>
      <c r="D54" s="136"/>
      <c r="E54" s="137"/>
    </row>
    <row r="55" spans="2:5" ht="33.75" thickBot="1">
      <c r="B55" s="33" t="s">
        <v>376</v>
      </c>
      <c r="C55" s="135">
        <f>'Таблица  1'!C9</f>
        <v>816623.38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51600</v>
      </c>
      <c r="D57" s="136"/>
      <c r="E57" s="137"/>
    </row>
    <row r="58" spans="2:5" ht="17.25" thickBot="1">
      <c r="B58" s="33" t="s">
        <v>378</v>
      </c>
      <c r="C58" s="135">
        <f>'Таблица  1'!C11</f>
        <v>-2777191.36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-29647.97</v>
      </c>
      <c r="D60" s="136"/>
      <c r="E60" s="137"/>
    </row>
    <row r="61" spans="2:5" ht="17.25" thickBot="1">
      <c r="B61" s="33" t="s">
        <v>380</v>
      </c>
      <c r="C61" s="135">
        <f>'Таблица  1'!C14</f>
        <v>4167.65</v>
      </c>
      <c r="D61" s="136"/>
      <c r="E61" s="137"/>
    </row>
    <row r="62" spans="2:5" ht="17.25" thickBot="1">
      <c r="B62" s="33" t="s">
        <v>381</v>
      </c>
      <c r="C62" s="135">
        <f>'Таблица  1'!C15</f>
        <v>37223.93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543</v>
      </c>
      <c r="D69" s="147" t="s">
        <v>484</v>
      </c>
      <c r="E69" s="148"/>
    </row>
    <row r="70" spans="2:5" ht="50.25" customHeight="1" thickBot="1">
      <c r="B70" s="159"/>
      <c r="C70" s="154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10686072.76</v>
      </c>
      <c r="D72" s="116">
        <f>'Таблица  1'!D20</f>
        <v>10954778</v>
      </c>
      <c r="E72" s="116">
        <f>'Таблица  1'!E20</f>
        <v>11277323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8628580.76</v>
      </c>
      <c r="D74" s="81">
        <f>'Таблица  1'!D21</f>
        <v>8836748</v>
      </c>
      <c r="E74" s="81">
        <f>'Таблица  1'!E21</f>
        <v>9159293</v>
      </c>
    </row>
    <row r="75" spans="2:5" ht="17.25" thickBot="1">
      <c r="B75" s="33" t="s">
        <v>388</v>
      </c>
      <c r="C75" s="81">
        <f>'Таблица  1'!C22</f>
        <v>31002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2026490</v>
      </c>
      <c r="D77" s="133">
        <f>'Таблица  1'!D25</f>
        <v>2118030</v>
      </c>
      <c r="E77" s="133">
        <f>'Таблица  1'!E25</f>
        <v>2118030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535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10686072.76</v>
      </c>
      <c r="D81" s="116">
        <f>'Таблица  1'!D29</f>
        <v>10954778</v>
      </c>
      <c r="E81" s="116">
        <f>'Таблица  1'!E29</f>
        <v>11277323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7219883.2</v>
      </c>
      <c r="D83" s="81">
        <f>'Таблица  1'!D31</f>
        <v>7365253.2</v>
      </c>
      <c r="E83" s="81">
        <f>'Таблица  1'!E31</f>
        <v>7726993.2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54044</v>
      </c>
      <c r="D84" s="81">
        <f>'Таблица  1'!D32</f>
        <v>26994</v>
      </c>
      <c r="E84" s="81">
        <f>'Таблица  1'!E32</f>
        <v>26994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506</v>
      </c>
      <c r="C86" s="81">
        <f>'Таблица  1'!C34</f>
        <v>562495.8</v>
      </c>
      <c r="D86" s="81">
        <f>'Таблица  1'!D34</f>
        <v>592565.8</v>
      </c>
      <c r="E86" s="81">
        <f>'Таблица  1'!E34</f>
        <v>621915.8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460</v>
      </c>
      <c r="C87" s="133">
        <f>'Таблица  1'!C36</f>
        <v>0</v>
      </c>
      <c r="D87" s="133">
        <f>'Таблица  1'!D36</f>
        <v>0</v>
      </c>
      <c r="E87" s="133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461</v>
      </c>
      <c r="C89" s="81">
        <f>'Таблица  1'!C35</f>
        <v>217000</v>
      </c>
      <c r="D89" s="81">
        <f>'Таблица  1'!D35</f>
        <v>209740</v>
      </c>
      <c r="E89" s="81">
        <f>'Таблица  1'!E35</f>
        <v>209740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143138.76</v>
      </c>
      <c r="D90" s="81">
        <f>'Таблица  1'!D42</f>
        <v>125700</v>
      </c>
      <c r="E90" s="81">
        <f>'Таблица  1'!E42</f>
        <v>125700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10686072.76</v>
      </c>
      <c r="I91" s="88">
        <f>D83+D84+D85+D86+D87+D89+D90+D91+D92+D93+D94+D95+D96+D97</f>
        <v>10954778</v>
      </c>
      <c r="J91" s="88">
        <f>E83+E84+E85+E86+E87+E89+E90+E91+E92+E93+E94+E95+E96+E97</f>
        <v>11277323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97755</v>
      </c>
      <c r="D92" s="81">
        <f>'Таблица  1'!D37</f>
        <v>97755</v>
      </c>
      <c r="E92" s="81">
        <f>'Таблица  1'!E37</f>
        <v>97020</v>
      </c>
      <c r="H92" s="89">
        <f>C99+C116+C133+C151</f>
        <v>10686072.76</v>
      </c>
      <c r="I92" s="89">
        <f>D99+D116+D133+D151</f>
        <v>10954778</v>
      </c>
      <c r="J92" s="89">
        <f>E99+E116+E133+E151</f>
        <v>11277323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2285826</v>
      </c>
      <c r="D94" s="81">
        <f>'Таблица  1'!D39</f>
        <v>2430840</v>
      </c>
      <c r="E94" s="81">
        <f>'Таблица  1'!E39</f>
        <v>2363030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105210</v>
      </c>
      <c r="D96" s="81">
        <f>'Таблица  1'!D45</f>
        <v>105210</v>
      </c>
      <c r="E96" s="81">
        <f>'Таблица  1'!E45</f>
        <v>105210</v>
      </c>
    </row>
    <row r="97" spans="2:5" ht="33.75" thickBot="1">
      <c r="B97" s="33" t="s">
        <v>469</v>
      </c>
      <c r="C97" s="81">
        <f>'Таблица  1'!C40</f>
        <v>720</v>
      </c>
      <c r="D97" s="81">
        <f>'Таблица  1'!D40</f>
        <v>720</v>
      </c>
      <c r="E97" s="81">
        <f>'Таблица  1'!E40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8628580.76</v>
      </c>
      <c r="D99" s="116">
        <f>'Таблица  1'!D50</f>
        <v>8836748</v>
      </c>
      <c r="E99" s="116">
        <f>'Таблица  1'!E50</f>
        <v>9159293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7078040</v>
      </c>
      <c r="D101" s="81">
        <f>'Таблица  1'!D51</f>
        <v>7223410</v>
      </c>
      <c r="E101" s="81">
        <f>'Таблица  1'!E51</f>
        <v>7585150</v>
      </c>
    </row>
    <row r="102" spans="2:5" ht="17.25" thickBot="1">
      <c r="B102" s="33" t="s">
        <v>470</v>
      </c>
      <c r="C102" s="81">
        <f>'Таблица  1'!C52</f>
        <v>25440</v>
      </c>
      <c r="D102" s="81">
        <f>'Таблица  1'!D52</f>
        <v>26710</v>
      </c>
      <c r="E102" s="81">
        <f>'Таблица  1'!E52</f>
        <v>26710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556900</v>
      </c>
      <c r="D104" s="81">
        <f>'Таблица  1'!D54</f>
        <v>586970</v>
      </c>
      <c r="E104" s="81">
        <f>'Таблица  1'!E54</f>
        <v>616320</v>
      </c>
    </row>
    <row r="105" spans="2:5" ht="16.5">
      <c r="B105" s="74" t="s">
        <v>472</v>
      </c>
      <c r="C105" s="133">
        <f>'Таблица  1'!C56</f>
        <v>0</v>
      </c>
      <c r="D105" s="133">
        <f>'Таблица  1'!D56</f>
        <v>0</v>
      </c>
      <c r="E105" s="133">
        <f>'Таблица  1'!E56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473</v>
      </c>
      <c r="C107" s="81">
        <f>'Таблица  1'!C55</f>
        <v>199318</v>
      </c>
      <c r="D107" s="81">
        <f>'Таблица  1'!D55</f>
        <v>194740</v>
      </c>
      <c r="E107" s="81">
        <f>'Таблица  1'!E55</f>
        <v>194740</v>
      </c>
    </row>
    <row r="108" spans="2:5" ht="17.25" thickBot="1">
      <c r="B108" s="33" t="s">
        <v>474</v>
      </c>
      <c r="C108" s="81">
        <f>'Таблица  1'!C62</f>
        <v>143138.76</v>
      </c>
      <c r="D108" s="81">
        <f>'Таблица  1'!D62</f>
        <v>125700</v>
      </c>
      <c r="E108" s="81">
        <f>'Таблица  1'!E62</f>
        <v>125700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66255</v>
      </c>
      <c r="D110" s="81">
        <f>'Таблица  1'!D57</f>
        <v>66255</v>
      </c>
      <c r="E110" s="81">
        <f>'Таблица  1'!E57</f>
        <v>65520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455076</v>
      </c>
      <c r="D112" s="81">
        <f>'Таблица  1'!D59</f>
        <v>508550</v>
      </c>
      <c r="E112" s="81">
        <f>'Таблица  1'!E59</f>
        <v>440740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103693</v>
      </c>
      <c r="D114" s="81">
        <f>'Таблица  1'!D65</f>
        <v>103693</v>
      </c>
      <c r="E114" s="81">
        <f>'Таблица  1'!E65</f>
        <v>103693</v>
      </c>
    </row>
    <row r="115" spans="2:5" ht="33.75" thickBot="1">
      <c r="B115" s="33" t="s">
        <v>481</v>
      </c>
      <c r="C115" s="81">
        <f>'Таблица  1'!C60</f>
        <v>720</v>
      </c>
      <c r="D115" s="81">
        <f>'Таблица  1'!D60</f>
        <v>720</v>
      </c>
      <c r="E115" s="81">
        <f>'Таблица  1'!E60</f>
        <v>720</v>
      </c>
    </row>
    <row r="116" spans="2:5" ht="18" thickBot="1">
      <c r="B116" s="114" t="s">
        <v>401</v>
      </c>
      <c r="C116" s="116">
        <f>'Таблица  1'!C70</f>
        <v>31002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33">
        <f>'Таблица  1'!C76</f>
        <v>0</v>
      </c>
      <c r="D122" s="133">
        <f>'Таблица  1'!D76</f>
        <v>0</v>
      </c>
      <c r="E122" s="133">
        <f>'Таблица  1'!E76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473</v>
      </c>
      <c r="C124" s="81">
        <f>'Таблица  1'!C75</f>
        <v>2682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45">
        <f>'Таблица  1'!C90</f>
        <v>2026490</v>
      </c>
      <c r="D133" s="145">
        <f>'Таблица  1'!D90</f>
        <v>2118030</v>
      </c>
      <c r="E133" s="145">
        <f>'Таблица  1'!E90</f>
        <v>2118030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141843.2</v>
      </c>
      <c r="D136" s="81">
        <f>'Таблица  1'!D91</f>
        <v>141843.2</v>
      </c>
      <c r="E136" s="81">
        <f>'Таблица  1'!E91</f>
        <v>141843.2</v>
      </c>
    </row>
    <row r="137" spans="2:5" ht="17.25" thickBot="1">
      <c r="B137" s="33" t="s">
        <v>470</v>
      </c>
      <c r="C137" s="81">
        <f>'Таблица  1'!C92</f>
        <v>284</v>
      </c>
      <c r="D137" s="81">
        <f>'Таблица  1'!D92</f>
        <v>284</v>
      </c>
      <c r="E137" s="81">
        <f>'Таблица  1'!E92</f>
        <v>284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5595.8</v>
      </c>
      <c r="D139" s="81">
        <f>'Таблица  1'!D94</f>
        <v>5595.8</v>
      </c>
      <c r="E139" s="81">
        <f>'Таблица  1'!E94</f>
        <v>5595.8</v>
      </c>
    </row>
    <row r="140" spans="2:5" ht="16.5">
      <c r="B140" s="74" t="s">
        <v>472</v>
      </c>
      <c r="C140" s="133">
        <f>'Таблица  1'!C96</f>
        <v>0</v>
      </c>
      <c r="D140" s="133">
        <f>'Таблица  1'!D96</f>
        <v>0</v>
      </c>
      <c r="E140" s="133">
        <f>'Таблица  1'!E96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473</v>
      </c>
      <c r="C142" s="81">
        <f>'Таблица  1'!C95</f>
        <v>15000</v>
      </c>
      <c r="D142" s="81">
        <f>'Таблица  1'!D95</f>
        <v>15000</v>
      </c>
      <c r="E142" s="81">
        <f>'Таблица  1'!E95</f>
        <v>15000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31500</v>
      </c>
      <c r="D145" s="81">
        <f>'Таблица  1'!D97</f>
        <v>31500</v>
      </c>
      <c r="E145" s="81">
        <f>'Таблица  1'!E97</f>
        <v>31500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1830750</v>
      </c>
      <c r="D147" s="81">
        <f>'Таблица  1'!D99</f>
        <v>1922290</v>
      </c>
      <c r="E147" s="81">
        <f>'Таблица  1'!E99</f>
        <v>1922290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1517</v>
      </c>
      <c r="D149" s="81">
        <f>'Таблица  1'!D105</f>
        <v>1517</v>
      </c>
      <c r="E149" s="81">
        <f>'Таблица  1'!E105</f>
        <v>1517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43" t="s">
        <v>454</v>
      </c>
      <c r="C151" s="140">
        <f>'Таблица  1'!C110</f>
        <v>0</v>
      </c>
      <c r="D151" s="140">
        <f>'Таблица  1'!D110</f>
        <v>0</v>
      </c>
      <c r="E151" s="140">
        <f>'Таблица  1'!E110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33">
        <f>'Таблица  1'!C116</f>
        <v>0</v>
      </c>
      <c r="D159" s="133">
        <f>'Таблица  1'!D116</f>
        <v>0</v>
      </c>
      <c r="E159" s="133">
        <f>'Таблица  1'!E116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274408</v>
      </c>
      <c r="D171" s="110">
        <f>'Таблица  1'!D131</f>
        <v>254330</v>
      </c>
      <c r="E171" s="110">
        <f>'Таблица  1'!E131</f>
        <v>268085</v>
      </c>
    </row>
    <row r="172" spans="2:3" ht="16.5">
      <c r="B172" s="29"/>
      <c r="C172" s="37"/>
    </row>
    <row r="173" spans="2:3" ht="16.5">
      <c r="B173" s="36" t="s">
        <v>533</v>
      </c>
      <c r="C173" s="37" t="s">
        <v>547</v>
      </c>
    </row>
    <row r="174" spans="2:3" ht="13.5" customHeight="1">
      <c r="B174" s="38" t="s">
        <v>404</v>
      </c>
      <c r="C174" s="37"/>
    </row>
    <row r="175" spans="2:3" ht="15">
      <c r="B175" s="39" t="s">
        <v>557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546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">
        <v>546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7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27"/>
      <c r="D15" s="128"/>
      <c r="E15" s="129"/>
    </row>
    <row r="16" spans="2:5" ht="33.75" customHeight="1" thickBot="1">
      <c r="B16" s="33" t="s">
        <v>350</v>
      </c>
      <c r="C16" s="127" t="s">
        <v>351</v>
      </c>
      <c r="D16" s="128"/>
      <c r="E16" s="129"/>
    </row>
    <row r="17" spans="2:5" ht="37.5" customHeight="1" thickBot="1">
      <c r="B17" s="33" t="s">
        <v>352</v>
      </c>
      <c r="C17" s="127"/>
      <c r="D17" s="128"/>
      <c r="E17" s="129"/>
    </row>
    <row r="18" spans="2:5" ht="17.25" customHeight="1" thickBot="1">
      <c r="B18" s="33" t="s">
        <v>353</v>
      </c>
      <c r="C18" s="127" t="s">
        <v>354</v>
      </c>
      <c r="D18" s="128"/>
      <c r="E18" s="129"/>
    </row>
    <row r="19" spans="2:5" ht="17.25" thickBot="1">
      <c r="B19" s="33" t="s">
        <v>355</v>
      </c>
      <c r="C19" s="127" t="s">
        <v>356</v>
      </c>
      <c r="D19" s="128"/>
      <c r="E19" s="129"/>
    </row>
    <row r="20" spans="2:5" ht="33.75" thickBot="1">
      <c r="B20" s="33" t="s">
        <v>357</v>
      </c>
      <c r="C20" s="127" t="s">
        <v>358</v>
      </c>
      <c r="D20" s="128"/>
      <c r="E20" s="129"/>
    </row>
    <row r="21" spans="2:5" ht="33.75" customHeight="1" thickBot="1">
      <c r="B21" s="33" t="s">
        <v>359</v>
      </c>
      <c r="C21" s="127" t="s">
        <v>456</v>
      </c>
      <c r="D21" s="128"/>
      <c r="E21" s="129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27"/>
      <c r="D25" s="128"/>
      <c r="E25" s="129"/>
    </row>
    <row r="26" spans="2:5" ht="16.5" customHeight="1">
      <c r="B26" s="155" t="s">
        <v>362</v>
      </c>
      <c r="C26" s="201"/>
      <c r="D26" s="202"/>
      <c r="E26" s="203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4"/>
      <c r="D31" s="205"/>
      <c r="E31" s="206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98"/>
      <c r="D37" s="199"/>
      <c r="E37" s="200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3667184.36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4714985.88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2886452.77</v>
      </c>
      <c r="D54" s="136"/>
      <c r="E54" s="137"/>
    </row>
    <row r="55" spans="2:5" ht="33.75" thickBot="1">
      <c r="B55" s="33" t="s">
        <v>376</v>
      </c>
      <c r="C55" s="135">
        <f>'Таблица  1'!C9</f>
        <v>816623.38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51600</v>
      </c>
      <c r="D57" s="136"/>
      <c r="E57" s="137"/>
    </row>
    <row r="58" spans="2:5" ht="17.25" thickBot="1">
      <c r="B58" s="33" t="s">
        <v>378</v>
      </c>
      <c r="C58" s="135">
        <f>'Таблица  1'!C11</f>
        <v>-2777191.36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-29647.97</v>
      </c>
      <c r="D60" s="136"/>
      <c r="E60" s="137"/>
    </row>
    <row r="61" spans="2:5" ht="17.25" thickBot="1">
      <c r="B61" s="33" t="s">
        <v>380</v>
      </c>
      <c r="C61" s="135">
        <f>'Таблица  1'!C14</f>
        <v>4167.65</v>
      </c>
      <c r="D61" s="136"/>
      <c r="E61" s="137"/>
    </row>
    <row r="62" spans="2:5" ht="17.25" thickBot="1">
      <c r="B62" s="33" t="s">
        <v>381</v>
      </c>
      <c r="C62" s="135">
        <f>'Таблица  1'!C15</f>
        <v>37223.93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483</v>
      </c>
      <c r="D69" s="147" t="s">
        <v>484</v>
      </c>
      <c r="E69" s="148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10686072.76</v>
      </c>
      <c r="D72" s="81">
        <f>'Таблица  1'!D20</f>
        <v>10954778</v>
      </c>
      <c r="E72" s="81">
        <f>'Таблица  1'!E20</f>
        <v>11277323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8628580.76</v>
      </c>
      <c r="D74" s="81">
        <f>'Таблица  1'!D21</f>
        <v>8836748</v>
      </c>
      <c r="E74" s="81">
        <f>'Таблица  1'!E21</f>
        <v>9159293</v>
      </c>
    </row>
    <row r="75" spans="2:5" ht="17.25" thickBot="1">
      <c r="B75" s="33" t="s">
        <v>388</v>
      </c>
      <c r="C75" s="81">
        <f>'Таблица  1'!C22</f>
        <v>31002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2026490</v>
      </c>
      <c r="D77" s="133">
        <f>'Таблица  1'!D25</f>
        <v>2118030</v>
      </c>
      <c r="E77" s="133">
        <f>'Таблица  1'!E25</f>
        <v>2118030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10686072.76</v>
      </c>
      <c r="D81" s="81">
        <f>'Таблица  1'!D29</f>
        <v>10954778</v>
      </c>
      <c r="E81" s="81">
        <f>'Таблица  1'!E29</f>
        <v>11277323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7219883.2</v>
      </c>
      <c r="D83" s="81">
        <f>'Таблица  1'!D31</f>
        <v>7365253.2</v>
      </c>
      <c r="E83" s="81">
        <f>'Таблица  1'!E31</f>
        <v>7726993.2</v>
      </c>
    </row>
    <row r="84" spans="2:5" ht="17.25" thickBot="1">
      <c r="B84" s="33" t="s">
        <v>457</v>
      </c>
      <c r="C84" s="81">
        <f>'Таблица  1'!C32</f>
        <v>54044</v>
      </c>
      <c r="D84" s="81">
        <f>'Таблица  1'!D32</f>
        <v>26994</v>
      </c>
      <c r="E84" s="81">
        <f>'Таблица  1'!E32</f>
        <v>26994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562495.8</v>
      </c>
      <c r="D86" s="81">
        <f>'Таблица  1'!D34</f>
        <v>592565.8</v>
      </c>
      <c r="E86" s="81">
        <f>'Таблица  1'!E34</f>
        <v>621915.8</v>
      </c>
    </row>
    <row r="87" spans="2:5" ht="16.5">
      <c r="B87" s="74" t="s">
        <v>460</v>
      </c>
      <c r="C87" s="133">
        <f>'Таблица  1'!C36</f>
        <v>0</v>
      </c>
      <c r="D87" s="133">
        <f>'Таблица  1'!D36</f>
        <v>0</v>
      </c>
      <c r="E87" s="133">
        <f>'Таблица  1'!E36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461</v>
      </c>
      <c r="C89" s="81">
        <f>'Таблица  1'!C35</f>
        <v>217000</v>
      </c>
      <c r="D89" s="81">
        <f>'Таблица  1'!D35</f>
        <v>209740</v>
      </c>
      <c r="E89" s="81">
        <f>'Таблица  1'!E35</f>
        <v>209740</v>
      </c>
    </row>
    <row r="90" spans="2:5" ht="17.25" thickBot="1">
      <c r="B90" s="33" t="s">
        <v>462</v>
      </c>
      <c r="C90" s="81">
        <f>'Таблица  1'!C42</f>
        <v>143138.76</v>
      </c>
      <c r="D90" s="81">
        <f>'Таблица  1'!D42</f>
        <v>125700</v>
      </c>
      <c r="E90" s="81">
        <f>'Таблица  1'!E42</f>
        <v>125700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97755</v>
      </c>
      <c r="D92" s="81">
        <f>'Таблица  1'!D37</f>
        <v>97755</v>
      </c>
      <c r="E92" s="81">
        <f>'Таблица  1'!E37</f>
        <v>97020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2285826</v>
      </c>
      <c r="D94" s="81">
        <f>'Таблица  1'!D39</f>
        <v>2430840</v>
      </c>
      <c r="E94" s="81">
        <f>'Таблица  1'!E39</f>
        <v>2363030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105210</v>
      </c>
      <c r="D96" s="81">
        <f>'Таблица  1'!D45</f>
        <v>105210</v>
      </c>
      <c r="E96" s="81">
        <f>'Таблица  1'!E45</f>
        <v>105210</v>
      </c>
    </row>
    <row r="97" spans="2:5" ht="33.75" thickBot="1">
      <c r="B97" s="33" t="s">
        <v>469</v>
      </c>
      <c r="C97" s="81">
        <f>'Таблица  1'!C40</f>
        <v>720</v>
      </c>
      <c r="D97" s="81">
        <f>'Таблица  1'!D40</f>
        <v>720</v>
      </c>
      <c r="E97" s="81">
        <f>'Таблица  1'!E40</f>
        <v>720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274408</v>
      </c>
      <c r="D99" s="81">
        <f>'Таблица  1'!D131</f>
        <v>254330</v>
      </c>
      <c r="E99" s="81">
        <f>'Таблица  1'!E131</f>
        <v>268085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2015-02-12T04:15:29Z</cp:lastPrinted>
  <dcterms:created xsi:type="dcterms:W3CDTF">2007-11-01T06:06:06Z</dcterms:created>
  <dcterms:modified xsi:type="dcterms:W3CDTF">2015-02-26T06:56:45Z</dcterms:modified>
  <cp:category/>
  <cp:version/>
  <cp:contentType/>
  <cp:contentStatus/>
</cp:coreProperties>
</file>