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9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17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0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6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calcId="124519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<sst xmlns="http://schemas.openxmlformats.org/spreadsheetml/2006/main" count="1773" uniqueCount="565">
  <si>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</si>
  <si>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</si>
  <si>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</si>
  <si>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</si>
  <si>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</si>
  <si>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</si>
  <si>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</si>
  <si>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</si>
  <si>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</si>
  <si>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</si>
  <si>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</si>
  <si>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</si>
  <si>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</si>
  <si>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</si>
  <si>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</si>
  <si>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</si>
  <si>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</si>
  <si>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</si>
  <si>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</si>
  <si>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</si>
  <si>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</si>
  <si>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</si>
  <si>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</si>
  <si>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</si>
  <si>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</si>
  <si>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</si>
  <si>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</si>
  <si>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</si>
  <si>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</si>
  <si>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</si>
  <si>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</si>
  <si>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</si>
  <si>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</si>
  <si>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</si>
  <si>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</si>
  <si>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</si>
  <si>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</si>
  <si>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</si>
  <si>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</si>
  <si>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</si>
  <si>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</si>
  <si>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</si>
  <si>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</si>
  <si>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</si>
  <si>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</si>
  <si>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</si>
  <si>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</si>
  <si>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</si>
  <si>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</si>
  <si>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</si>
  <si>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</si>
  <si>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</si>
  <si>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</si>
  <si>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</si>
  <si>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</si>
  <si>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</si>
  <si>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</si>
  <si>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</si>
  <si>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</si>
  <si>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</si>
  <si>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</si>
  <si>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</si>
  <si>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</si>
  <si>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</si>
  <si>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</si>
  <si>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</si>
  <si>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</si>
  <si>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</si>
  <si>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</si>
  <si>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</si>
  <si>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</si>
  <si>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</si>
  <si>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</si>
  <si>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</si>
  <si>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</si>
  <si>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</si>
  <si>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</si>
  <si>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</si>
  <si>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</si>
  <si>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</si>
  <si>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</si>
  <si>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</si>
  <si>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</si>
  <si>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</si>
  <si>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</si>
  <si>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</si>
  <si>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</si>
  <si>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</si>
  <si>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</si>
  <si>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</si>
  <si>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</si>
  <si>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</si>
  <si>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</si>
  <si>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</si>
  <si>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</si>
  <si>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</si>
  <si>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</si>
  <si>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</si>
  <si>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</si>
  <si>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</si>
  <si>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</si>
  <si>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</si>
  <si>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</si>
  <si>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</si>
  <si>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</si>
  <si>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</si>
  <si>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</si>
  <si>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</si>
  <si>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</si>
  <si>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</si>
  <si>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</si>
  <si>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</si>
  <si>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</si>
  <si>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</si>
  <si>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</si>
  <si>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</si>
  <si>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</si>
  <si>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</si>
  <si>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</si>
  <si>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</si>
  <si>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</si>
  <si>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</si>
  <si>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</si>
  <si>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</si>
  <si>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</si>
  <si>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</si>
  <si>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</si>
  <si>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</si>
  <si>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</si>
  <si>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</si>
  <si>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</si>
  <si>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</si>
  <si>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</si>
  <si>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</si>
  <si>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</si>
  <si>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</si>
  <si>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</si>
  <si>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</si>
  <si>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</si>
  <si>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</si>
  <si>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</si>
  <si>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</si>
  <si>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</si>
  <si>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</si>
  <si>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</si>
  <si>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</si>
  <si>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</si>
  <si>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</si>
  <si>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</si>
  <si>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</si>
  <si>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</si>
  <si>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</si>
  <si>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</si>
  <si>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</si>
  <si>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</si>
  <si>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</si>
  <si>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</si>
  <si>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</si>
  <si>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</si>
  <si>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</si>
  <si>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</si>
  <si>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</si>
  <si>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</si>
  <si>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</si>
  <si>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</si>
  <si>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</si>
  <si>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</si>
  <si>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</si>
  <si>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</si>
  <si>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</si>
  <si>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</si>
  <si>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</si>
  <si>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</si>
  <si>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</si>
  <si>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</si>
  <si>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</si>
  <si>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</si>
  <si>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</si>
  <si>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</si>
  <si>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</si>
  <si>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</si>
  <si>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</si>
  <si>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</si>
  <si>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</si>
  <si>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</si>
  <si>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</si>
  <si>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</si>
  <si>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</si>
  <si>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</si>
  <si>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</si>
  <si>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</si>
  <si>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</si>
  <si>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</si>
  <si>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</si>
  <si>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</si>
  <si>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</si>
  <si>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</si>
  <si>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</si>
  <si>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</si>
  <si>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</si>
  <si>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</si>
  <si>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</si>
  <si>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</si>
  <si>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</si>
  <si>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</si>
  <si>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</si>
  <si>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</si>
  <si>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</si>
  <si>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</si>
  <si>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</si>
  <si>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</si>
  <si>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</si>
  <si>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</si>
  <si>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</si>
  <si>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</si>
  <si>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</si>
  <si>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</si>
  <si>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</si>
  <si>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</si>
  <si>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</si>
  <si>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</si>
  <si>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</si>
  <si>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</si>
  <si>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</si>
  <si>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</si>
  <si>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</si>
  <si>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</si>
  <si>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</si>
  <si>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</si>
  <si>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</si>
  <si>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</si>
  <si>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</si>
  <si>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</si>
  <si>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</si>
  <si>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</si>
  <si>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</si>
  <si>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</si>
  <si>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</si>
  <si>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</si>
  <si>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</si>
  <si>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</si>
  <si>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</si>
  <si>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</si>
  <si>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</si>
  <si>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</si>
  <si>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</si>
  <si>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</si>
  <si>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</si>
  <si>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</si>
  <si>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</si>
  <si>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</si>
  <si>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</si>
  <si>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</si>
  <si>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</si>
  <si>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</si>
  <si>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</si>
  <si>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</si>
  <si>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</si>
  <si>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</si>
  <si>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</si>
  <si>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</si>
  <si>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</si>
  <si>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</si>
  <si>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</si>
  <si>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</si>
  <si>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</si>
  <si>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</si>
  <si>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</si>
  <si>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</si>
  <si>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</si>
  <si>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</si>
  <si>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</si>
  <si>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</si>
  <si>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</si>
  <si>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</si>
  <si>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</si>
  <si>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</si>
  <si>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</si>
  <si>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</si>
  <si>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</si>
  <si>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</si>
  <si>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</si>
  <si>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</si>
  <si>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</si>
  <si>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</si>
  <si>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</si>
  <si>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</si>
  <si>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</si>
  <si>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</si>
  <si>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</si>
  <si>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</si>
  <si>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</si>
  <si>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</si>
  <si>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</si>
  <si>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</si>
  <si>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</si>
  <si>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</si>
  <si>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</si>
  <si>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</si>
  <si>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</si>
  <si>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</si>
  <si>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</si>
  <si>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</si>
  <si>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</si>
  <si>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</si>
  <si>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</si>
  <si>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</si>
  <si>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</si>
  <si>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</si>
  <si>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</si>
  <si>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</si>
  <si>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</si>
  <si>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</si>
  <si>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</si>
  <si>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</si>
  <si>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</si>
  <si>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</si>
  <si>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</si>
  <si>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</si>
  <si>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</si>
  <si>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</si>
  <si>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</si>
  <si>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</si>
  <si>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</si>
  <si>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</si>
  <si>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</si>
  <si>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</si>
  <si>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</si>
  <si>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</si>
  <si>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</si>
  <si>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</si>
  <si>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</si>
  <si>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</si>
  <si>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</si>
  <si>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</si>
  <si>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</si>
  <si>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</si>
  <si>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</si>
  <si>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</si>
  <si>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</si>
  <si>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</si>
  <si>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</si>
  <si>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</si>
  <si>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</si>
  <si>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</si>
  <si>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</si>
  <si>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</si>
  <si>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</si>
  <si>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</si>
  <si>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</si>
  <si>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</si>
  <si>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</si>
  <si>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</si>
  <si>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</si>
  <si>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</si>
  <si>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</si>
  <si>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</si>
  <si>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</si>
  <si>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</si>
  <si>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</si>
  <si>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</si>
  <si>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</si>
  <si>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</si>
  <si>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</si>
  <si>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</si>
  <si>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</si>
  <si>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</si>
  <si>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</si>
  <si>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</si>
  <si>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</si>
  <si>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</si>
  <si>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</si>
  <si>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</si>
  <si>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</si>
  <si>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</si>
  <si>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</si>
  <si>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</si>
  <si>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</si>
  <si>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</si>
  <si>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</si>
  <si>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</si>
  <si>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</si>
  <si>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</si>
  <si>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</si>
  <si>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</si>
  <si>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</si>
  <si>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</si>
  <si>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</si>
  <si>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</si>
  <si>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</si>
  <si>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</si>
  <si>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</si>
  <si>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</si>
  <si>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</si>
  <si>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</si>
  <si>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</si>
  <si>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</si>
  <si>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</si>
  <si>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</si>
  <si>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</si>
  <si>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</si>
  <si>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</si>
  <si>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</si>
  <si>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</si>
  <si>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</si>
  <si>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</si>
  <si>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</si>
  <si>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</si>
  <si>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</si>
  <si>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</si>
  <si>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</si>
  <si>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</si>
  <si>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</si>
  <si>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</si>
  <si>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</si>
  <si>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</si>
  <si>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</si>
  <si>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</si>
  <si>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</si>
  <si>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</si>
  <si>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</si>
  <si>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</si>
  <si>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</si>
  <si>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</si>
  <si>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</si>
  <si>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</si>
  <si>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</si>
  <si>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</si>
  <si>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</si>
  <si>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</si>
  <si>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</si>
  <si>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</si>
  <si>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</si>
  <si>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</si>
  <si>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</si>
  <si>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</si>
  <si>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</si>
  <si>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</si>
  <si>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</si>
  <si>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</si>
  <si>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</si>
  <si>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</si>
  <si>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</si>
  <si>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</si>
  <si>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</si>
  <si>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</si>
  <si>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</si>
  <si>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</si>
  <si>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</si>
  <si>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</si>
  <si>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</si>
  <si>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</si>
  <si>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</si>
  <si>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</si>
  <si>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</si>
  <si>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</si>
  <si>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</si>
  <si>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</si>
  <si>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</si>
  <si>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</si>
  <si>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</si>
  <si>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</si>
  <si>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</si>
  <si>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</si>
  <si>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</si>
  <si>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</si>
  <si>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</si>
  <si>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</si>
  <si>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</si>
  <si>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</si>
  <si>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</si>
  <si>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</si>
  <si>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</si>
  <si>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</si>
  <si>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</si>
  <si>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</si>
  <si>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</si>
  <si>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</si>
  <si>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</si>
  <si>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</si>
  <si>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</si>
  <si>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</si>
  <si>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</si>
  <si>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</si>
  <si>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</si>
  <si>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</si>
  <si>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</si>
  <si>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</si>
  <si>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</si>
  <si>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</si>
  <si>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</si>
  <si>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</si>
  <si>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</si>
  <si>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</si>
  <si>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</si>
  <si>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</si>
  <si>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</si>
  <si>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</si>
  <si>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</si>
  <si>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</si>
  <si>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</si>
  <si>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</si>
  <si>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</si>
  <si>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</si>
  <si>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</si>
  <si>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</si>
  <si>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</si>
  <si>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</si>
  <si>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</si>
  <si>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</si>
  <si>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</si>
  <si>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</si>
  <si>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</si>
  <si>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</si>
  <si>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</si>
  <si>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</si>
  <si>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</si>
  <si>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</si>
  <si>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</si>
  <si>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</si>
  <si>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</si>
  <si>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</si>
  <si>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</si>
  <si>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</si>
  <si>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</si>
  <si>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</si>
  <si>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</si>
  <si>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</si>
  <si>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</si>
  <si>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</si>
  <si>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</si>
  <si>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</si>
  <si>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</si>
  <si>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</si>
  <si>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</si>
  <si>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</si>
  <si>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</si>
  <si>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</si>
  <si>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</si>
  <si>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</si>
  <si>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</si>
  <si>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</si>
  <si>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</si>
  <si>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</si>
  <si>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</si>
  <si>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</si>
  <si>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</si>
  <si>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</si>
  <si>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</si>
  <si>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</si>
  <si>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муниципальное бюджетное дошкольное образовательное учреждение детский сад общеразвивающего вида № 8 г.Уссурийска Уссурийского городского округа</t>
  </si>
  <si>
    <t>692512, Российская Федерация, Приморский край, г.Уссурийск, ул. Комсомольская, 4</t>
  </si>
  <si>
    <t>Деятельность Учреждения направлена на реализацию основных задач дошкольного образования: охрану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развития детей; воспитание, с учетом возрастных категорий детей, гражданственности, уважения к правам и свободам человека, любви к природе, Родине, семье; осуществление необходимой коррекции недостатков физического и психического развития детей.</t>
  </si>
  <si>
    <t>1  занятие по хореографии</t>
  </si>
  <si>
    <t>2  занятие по обучению английскому языку</t>
  </si>
  <si>
    <t>3 занятие по обучению игре в шахматы</t>
  </si>
  <si>
    <t>О.В. Воробьева</t>
  </si>
  <si>
    <t>О.П. Федоткина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</si>
  <si>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</si>
  <si>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Заведующий МБДОУ детский сад</t>
  </si>
  <si>
    <t>общеразвивающего вида № 8</t>
  </si>
  <si>
    <t>__________________О.П.Федоткина</t>
  </si>
  <si>
    <t xml:space="preserve">" 30  " декабря  201 4   г.                                                                                    </t>
  </si>
  <si>
    <t xml:space="preserve">    Дата составления " 30  " декабря   201 4   г.</t>
  </si>
  <si>
    <t xml:space="preserve"> "30 " декабря   201 4      г.</t>
  </si>
</sst>
</file>

<file path=xl/styles.xml><?xml version="1.0" encoding="utf-8"?>
<styleSheet xmlns="http://schemas.openxmlformats.org/spreadsheetml/2006/main">
  <fonts count="22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8"/>
      <name val="Tahoma"/>
      <family val="2"/>
    </font>
    <font>
      <u val="single"/>
      <sz val="10"/>
      <color indexed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3"/>
      <color theme="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197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0" xfId="0" applyNumberFormat="1"/>
    <xf numFmtId="2" fontId="0" fillId="0" borderId="2" xfId="0" applyNumberFormat="1" applyBorder="1" applyAlignment="1">
      <alignment horizontal="right" wrapText="1"/>
    </xf>
    <xf numFmtId="0" fontId="0" fillId="0" borderId="0" xfId="0" applyProtection="1">
      <protection hidden="1"/>
    </xf>
    <xf numFmtId="0" fontId="0" fillId="2" borderId="0" xfId="0" applyFont="1" applyFill="1"/>
    <xf numFmtId="49" fontId="0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0" fillId="2" borderId="0" xfId="0" applyNumberFormat="1" applyFont="1" applyFill="1"/>
    <xf numFmtId="49" fontId="5" fillId="0" borderId="0" xfId="20" applyNumberFormat="1" applyAlignment="1" applyProtection="1">
      <alignment/>
      <protection/>
    </xf>
    <xf numFmtId="0" fontId="0" fillId="0" borderId="0" xfId="0" applyAlignment="1">
      <alignment horizontal="center"/>
    </xf>
    <xf numFmtId="0" fontId="8" fillId="0" borderId="0" xfId="0" applyFont="1"/>
    <xf numFmtId="49" fontId="7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Protection="1">
      <protection/>
    </xf>
    <xf numFmtId="0" fontId="0" fillId="0" borderId="0" xfId="0" applyProtection="1">
      <protection/>
    </xf>
    <xf numFmtId="49" fontId="7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49" fontId="7" fillId="3" borderId="1" xfId="0" applyNumberFormat="1" applyFont="1" applyFill="1" applyBorder="1" applyAlignment="1" applyProtection="1">
      <alignment horizontal="center"/>
      <protection/>
    </xf>
    <xf numFmtId="49" fontId="7" fillId="0" borderId="1" xfId="0" applyNumberFormat="1" applyFont="1" applyBorder="1" applyAlignment="1" applyProtection="1">
      <alignment horizontal="right" shrinkToFit="1"/>
      <protection locked="0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0" borderId="0" xfId="2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justify"/>
      <protection/>
    </xf>
    <xf numFmtId="0" fontId="11" fillId="0" borderId="1" xfId="21" applyFont="1" applyBorder="1" applyAlignment="1">
      <alignment vertical="top" wrapText="1"/>
      <protection/>
    </xf>
    <xf numFmtId="0" fontId="11" fillId="0" borderId="4" xfId="21" applyFont="1" applyBorder="1" applyAlignment="1">
      <alignment vertical="top" wrapText="1"/>
      <protection/>
    </xf>
    <xf numFmtId="0" fontId="12" fillId="0" borderId="4" xfId="21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1" fillId="0" borderId="0" xfId="21" applyFont="1" applyProtection="1">
      <alignment/>
      <protection locked="0"/>
    </xf>
    <xf numFmtId="0" fontId="2" fillId="0" borderId="0" xfId="21" applyProtection="1">
      <alignment/>
      <protection locked="0"/>
    </xf>
    <xf numFmtId="0" fontId="13" fillId="0" borderId="0" xfId="21" applyFont="1" applyProtection="1">
      <alignment/>
      <protection locked="0"/>
    </xf>
    <xf numFmtId="0" fontId="14" fillId="0" borderId="0" xfId="21" applyFont="1" applyProtection="1">
      <alignment/>
      <protection locked="0"/>
    </xf>
    <xf numFmtId="0" fontId="0" fillId="0" borderId="0" xfId="0" applyProtection="1">
      <protection locked="0"/>
    </xf>
    <xf numFmtId="0" fontId="11" fillId="0" borderId="0" xfId="21" applyFont="1" applyAlignment="1" applyProtection="1">
      <alignment horizontal="justify"/>
      <protection locked="0"/>
    </xf>
    <xf numFmtId="49" fontId="0" fillId="4" borderId="2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4" borderId="2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>
      <alignment vertical="center"/>
    </xf>
    <xf numFmtId="4" fontId="0" fillId="4" borderId="2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4" borderId="2" xfId="0" applyNumberFormat="1" applyFill="1" applyBorder="1" applyAlignment="1">
      <alignment vertical="center" wrapText="1"/>
    </xf>
    <xf numFmtId="49" fontId="0" fillId="5" borderId="2" xfId="0" applyNumberFormat="1" applyFill="1" applyBorder="1" applyAlignment="1">
      <alignment vertical="center"/>
    </xf>
    <xf numFmtId="49" fontId="0" fillId="5" borderId="2" xfId="0" applyNumberFormat="1" applyFill="1" applyBorder="1" applyAlignment="1">
      <alignment vertical="center" wrapText="1"/>
    </xf>
    <xf numFmtId="2" fontId="0" fillId="5" borderId="2" xfId="0" applyNumberFormat="1" applyFill="1" applyBorder="1" applyAlignment="1" applyProtection="1">
      <alignment vertical="center"/>
      <protection locked="0"/>
    </xf>
    <xf numFmtId="2" fontId="0" fillId="5" borderId="2" xfId="0" applyNumberFormat="1" applyFill="1" applyBorder="1" applyAlignment="1">
      <alignment vertical="center"/>
    </xf>
    <xf numFmtId="49" fontId="0" fillId="5" borderId="5" xfId="0" applyNumberFormat="1" applyFill="1" applyBorder="1" applyAlignment="1">
      <alignment vertical="center"/>
    </xf>
    <xf numFmtId="49" fontId="0" fillId="5" borderId="5" xfId="0" applyNumberFormat="1" applyFill="1" applyBorder="1" applyAlignment="1">
      <alignment vertical="center" wrapText="1"/>
    </xf>
    <xf numFmtId="2" fontId="0" fillId="5" borderId="5" xfId="0" applyNumberFormat="1" applyFill="1" applyBorder="1" applyAlignment="1" applyProtection="1">
      <alignment vertical="center"/>
      <protection locked="0"/>
    </xf>
    <xf numFmtId="49" fontId="0" fillId="6" borderId="2" xfId="0" applyNumberFormat="1" applyFill="1" applyBorder="1" applyAlignment="1">
      <alignment vertical="center"/>
    </xf>
    <xf numFmtId="49" fontId="0" fillId="6" borderId="2" xfId="0" applyNumberFormat="1" applyFill="1" applyBorder="1" applyAlignment="1">
      <alignment vertical="center" wrapText="1"/>
    </xf>
    <xf numFmtId="2" fontId="0" fillId="6" borderId="2" xfId="0" applyNumberFormat="1" applyFill="1" applyBorder="1" applyAlignment="1" applyProtection="1">
      <alignment vertical="center"/>
      <protection locked="0"/>
    </xf>
    <xf numFmtId="0" fontId="0" fillId="7" borderId="0" xfId="0" applyFill="1"/>
    <xf numFmtId="0" fontId="9" fillId="0" borderId="0" xfId="0" applyFont="1"/>
    <xf numFmtId="2" fontId="0" fillId="5" borderId="2" xfId="0" applyNumberFormat="1" applyFill="1" applyBorder="1" applyAlignment="1" applyProtection="1">
      <alignment vertical="center"/>
      <protection/>
    </xf>
    <xf numFmtId="2" fontId="0" fillId="4" borderId="2" xfId="0" applyNumberFormat="1" applyFill="1" applyBorder="1" applyAlignment="1" applyProtection="1">
      <alignment vertical="center"/>
      <protection/>
    </xf>
    <xf numFmtId="2" fontId="0" fillId="3" borderId="2" xfId="0" applyNumberFormat="1" applyFill="1" applyBorder="1" applyAlignment="1" applyProtection="1">
      <alignment vertical="center"/>
      <protection/>
    </xf>
    <xf numFmtId="49" fontId="0" fillId="5" borderId="2" xfId="0" applyNumberFormat="1" applyFill="1" applyBorder="1" applyAlignment="1" applyProtection="1">
      <alignment vertical="center"/>
      <protection/>
    </xf>
    <xf numFmtId="49" fontId="0" fillId="5" borderId="2" xfId="0" applyNumberFormat="1" applyFill="1" applyBorder="1" applyAlignment="1" applyProtection="1">
      <alignment vertical="center" wrapText="1"/>
      <protection/>
    </xf>
    <xf numFmtId="49" fontId="0" fillId="4" borderId="2" xfId="0" applyNumberFormat="1" applyFill="1" applyBorder="1" applyAlignment="1" applyProtection="1">
      <alignment vertical="center"/>
      <protection/>
    </xf>
    <xf numFmtId="49" fontId="0" fillId="4" borderId="2" xfId="0" applyNumberFormat="1" applyFill="1" applyBorder="1" applyAlignment="1" applyProtection="1">
      <alignment vertical="center" wrapText="1"/>
      <protection/>
    </xf>
    <xf numFmtId="49" fontId="0" fillId="6" borderId="2" xfId="0" applyNumberFormat="1" applyFill="1" applyBorder="1" applyAlignment="1" applyProtection="1">
      <alignment vertical="center"/>
      <protection/>
    </xf>
    <xf numFmtId="49" fontId="0" fillId="6" borderId="2" xfId="0" applyNumberFormat="1" applyFill="1" applyBorder="1" applyAlignment="1" applyProtection="1">
      <alignment vertical="center" wrapText="1"/>
      <protection/>
    </xf>
    <xf numFmtId="4" fontId="0" fillId="3" borderId="2" xfId="0" applyNumberFormat="1" applyFill="1" applyBorder="1" applyAlignment="1" applyProtection="1">
      <alignment vertical="center"/>
      <protection/>
    </xf>
    <xf numFmtId="0" fontId="11" fillId="0" borderId="4" xfId="21" applyFont="1" applyBorder="1" applyAlignment="1" applyProtection="1">
      <alignment vertical="top" wrapText="1"/>
      <protection/>
    </xf>
    <xf numFmtId="0" fontId="11" fillId="0" borderId="6" xfId="21" applyFont="1" applyBorder="1" applyAlignment="1">
      <alignment vertical="top" wrapText="1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Alignment="1">
      <alignment vertical="center"/>
      <protection/>
    </xf>
    <xf numFmtId="0" fontId="12" fillId="0" borderId="1" xfId="21" applyFont="1" applyBorder="1" applyAlignment="1">
      <alignment vertical="top" wrapText="1"/>
      <protection/>
    </xf>
    <xf numFmtId="0" fontId="11" fillId="0" borderId="0" xfId="21" applyFont="1" applyAlignment="1" applyProtection="1">
      <alignment horizontal="center"/>
      <protection locked="0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1" fillId="0" borderId="8" xfId="21" applyNumberFormat="1" applyFont="1" applyBorder="1" applyAlignment="1">
      <alignment horizontal="center" vertical="center" wrapText="1"/>
      <protection/>
    </xf>
    <xf numFmtId="2" fontId="0" fillId="7" borderId="0" xfId="0" applyNumberFormat="1" applyFill="1" applyBorder="1"/>
    <xf numFmtId="0" fontId="0" fillId="5" borderId="9" xfId="0" applyFill="1" applyBorder="1"/>
    <xf numFmtId="2" fontId="0" fillId="7" borderId="9" xfId="0" applyNumberFormat="1" applyFill="1" applyBorder="1"/>
    <xf numFmtId="2" fontId="0" fillId="4" borderId="10" xfId="0" applyNumberFormat="1" applyFill="1" applyBorder="1"/>
    <xf numFmtId="2" fontId="0" fillId="7" borderId="10" xfId="0" applyNumberFormat="1" applyFill="1" applyBorder="1"/>
    <xf numFmtId="0" fontId="0" fillId="0" borderId="10" xfId="0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49" fontId="0" fillId="8" borderId="0" xfId="0" applyNumberFormat="1" applyFill="1" applyAlignment="1">
      <alignment vertical="center"/>
    </xf>
    <xf numFmtId="49" fontId="0" fillId="8" borderId="0" xfId="0" applyNumberFormat="1" applyFill="1" applyAlignment="1">
      <alignment vertical="center" wrapText="1"/>
    </xf>
    <xf numFmtId="2" fontId="0" fillId="8" borderId="0" xfId="0" applyNumberFormat="1" applyFill="1" applyAlignment="1">
      <alignment vertical="center"/>
    </xf>
    <xf numFmtId="0" fontId="0" fillId="8" borderId="0" xfId="0" applyFill="1"/>
    <xf numFmtId="49" fontId="0" fillId="9" borderId="0" xfId="0" applyNumberFormat="1" applyFill="1" applyAlignment="1">
      <alignment vertical="center"/>
    </xf>
    <xf numFmtId="49" fontId="0" fillId="9" borderId="0" xfId="0" applyNumberFormat="1" applyFill="1" applyAlignment="1">
      <alignment vertical="center" wrapText="1"/>
    </xf>
    <xf numFmtId="2" fontId="0" fillId="9" borderId="0" xfId="0" applyNumberFormat="1" applyFill="1" applyAlignment="1">
      <alignment vertical="center"/>
    </xf>
    <xf numFmtId="49" fontId="0" fillId="10" borderId="0" xfId="0" applyNumberFormat="1" applyFill="1" applyAlignment="1">
      <alignment vertical="center"/>
    </xf>
    <xf numFmtId="49" fontId="0" fillId="10" borderId="0" xfId="0" applyNumberFormat="1" applyFill="1" applyAlignment="1">
      <alignment vertical="center" wrapText="1"/>
    </xf>
    <xf numFmtId="2" fontId="0" fillId="10" borderId="0" xfId="0" applyNumberFormat="1" applyFill="1" applyAlignment="1">
      <alignment vertical="center"/>
    </xf>
    <xf numFmtId="49" fontId="0" fillId="11" borderId="0" xfId="0" applyNumberFormat="1" applyFill="1" applyAlignment="1">
      <alignment vertical="center"/>
    </xf>
    <xf numFmtId="49" fontId="0" fillId="11" borderId="0" xfId="0" applyNumberFormat="1" applyFill="1" applyAlignment="1">
      <alignment vertical="center" wrapText="1"/>
    </xf>
    <xf numFmtId="2" fontId="0" fillId="11" borderId="0" xfId="0" applyNumberFormat="1" applyFill="1" applyAlignment="1">
      <alignment vertical="center"/>
    </xf>
    <xf numFmtId="49" fontId="0" fillId="12" borderId="0" xfId="0" applyNumberFormat="1" applyFill="1" applyAlignment="1">
      <alignment vertical="center"/>
    </xf>
    <xf numFmtId="49" fontId="0" fillId="12" borderId="0" xfId="0" applyNumberFormat="1" applyFill="1" applyAlignment="1">
      <alignment vertical="center" wrapText="1"/>
    </xf>
    <xf numFmtId="2" fontId="0" fillId="12" borderId="0" xfId="0" applyNumberForma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0" fillId="13" borderId="0" xfId="0" applyNumberFormat="1" applyFill="1" applyAlignment="1">
      <alignment vertical="center" wrapText="1"/>
    </xf>
    <xf numFmtId="2" fontId="0" fillId="13" borderId="0" xfId="0" applyNumberFormat="1" applyFill="1" applyAlignment="1">
      <alignment vertical="center"/>
    </xf>
    <xf numFmtId="2" fontId="11" fillId="14" borderId="8" xfId="21" applyNumberFormat="1" applyFont="1" applyFill="1" applyBorder="1" applyAlignment="1">
      <alignment horizontal="center" vertical="center" wrapText="1"/>
      <protection/>
    </xf>
    <xf numFmtId="0" fontId="12" fillId="14" borderId="4" xfId="21" applyFont="1" applyFill="1" applyBorder="1" applyAlignment="1" applyProtection="1">
      <alignment vertical="top" wrapText="1"/>
      <protection/>
    </xf>
    <xf numFmtId="0" fontId="11" fillId="14" borderId="4" xfId="21" applyFont="1" applyFill="1" applyBorder="1" applyAlignment="1" applyProtection="1">
      <alignment vertical="top" wrapText="1"/>
      <protection/>
    </xf>
    <xf numFmtId="0" fontId="17" fillId="14" borderId="4" xfId="21" applyFont="1" applyFill="1" applyBorder="1" applyAlignment="1">
      <alignment vertical="top" wrapText="1"/>
      <protection/>
    </xf>
    <xf numFmtId="0" fontId="18" fillId="14" borderId="4" xfId="21" applyFont="1" applyFill="1" applyBorder="1" applyAlignment="1">
      <alignment vertical="top" wrapText="1"/>
      <protection/>
    </xf>
    <xf numFmtId="0" fontId="18" fillId="14" borderId="6" xfId="21" applyFont="1" applyFill="1" applyBorder="1" applyAlignment="1">
      <alignment vertical="top" wrapText="1"/>
      <protection/>
    </xf>
    <xf numFmtId="2" fontId="17" fillId="14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Alignment="1" applyProtection="1">
      <alignment horizontal="right"/>
      <protection locked="0"/>
    </xf>
    <xf numFmtId="0" fontId="0" fillId="0" borderId="0" xfId="0" applyFont="1"/>
    <xf numFmtId="0" fontId="2" fillId="0" borderId="0" xfId="21" applyFont="1" applyProtection="1">
      <alignment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21" applyFont="1" applyProtection="1">
      <alignment/>
      <protection locked="0"/>
    </xf>
    <xf numFmtId="49" fontId="6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0" applyFont="1" applyAlignment="1">
      <alignment/>
    </xf>
    <xf numFmtId="2" fontId="11" fillId="0" borderId="3" xfId="21" applyNumberFormat="1" applyFont="1" applyBorder="1" applyAlignment="1">
      <alignment horizontal="center" vertical="center" wrapText="1"/>
      <protection/>
    </xf>
    <xf numFmtId="2" fontId="11" fillId="0" borderId="4" xfId="21" applyNumberFormat="1" applyFont="1" applyBorder="1" applyAlignment="1">
      <alignment horizontal="center" vertical="center" wrapText="1"/>
      <protection/>
    </xf>
    <xf numFmtId="2" fontId="12" fillId="14" borderId="3" xfId="21" applyNumberFormat="1" applyFont="1" applyFill="1" applyBorder="1" applyAlignment="1">
      <alignment horizontal="center" vertical="center" wrapText="1"/>
      <protection/>
    </xf>
    <xf numFmtId="0" fontId="12" fillId="14" borderId="6" xfId="21" applyFont="1" applyFill="1" applyBorder="1" applyAlignment="1">
      <alignment horizontal="center" vertical="center" wrapText="1"/>
      <protection/>
    </xf>
    <xf numFmtId="0" fontId="12" fillId="14" borderId="4" xfId="21" applyFont="1" applyFill="1" applyBorder="1" applyAlignment="1">
      <alignment horizontal="center" vertical="center" wrapText="1"/>
      <protection/>
    </xf>
    <xf numFmtId="0" fontId="18" fillId="14" borderId="3" xfId="21" applyFont="1" applyFill="1" applyBorder="1" applyAlignment="1" applyProtection="1">
      <alignment vertical="top" wrapText="1"/>
      <protection/>
    </xf>
    <xf numFmtId="0" fontId="18" fillId="14" borderId="6" xfId="21" applyFont="1" applyFill="1" applyBorder="1" applyAlignment="1" applyProtection="1">
      <alignment vertical="top" wrapText="1"/>
      <protection/>
    </xf>
    <xf numFmtId="2" fontId="17" fillId="14" borderId="3" xfId="21" applyNumberFormat="1" applyFont="1" applyFill="1" applyBorder="1" applyAlignment="1">
      <alignment horizontal="center" vertical="center" wrapText="1"/>
      <protection/>
    </xf>
    <xf numFmtId="2" fontId="17" fillId="14" borderId="4" xfId="21" applyNumberFormat="1" applyFont="1" applyFill="1" applyBorder="1" applyAlignment="1">
      <alignment horizontal="center" vertic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4" xfId="21" applyFont="1" applyBorder="1" applyAlignment="1">
      <alignment vertical="top" wrapText="1"/>
      <protection/>
    </xf>
    <xf numFmtId="0" fontId="11" fillId="0" borderId="15" xfId="21" applyFont="1" applyBorder="1" applyAlignment="1">
      <alignment vertical="top" wrapText="1"/>
      <protection/>
    </xf>
    <xf numFmtId="0" fontId="11" fillId="0" borderId="16" xfId="21" applyFont="1" applyBorder="1" applyAlignment="1">
      <alignment vertical="top" wrapText="1"/>
      <protection/>
    </xf>
    <xf numFmtId="0" fontId="0" fillId="7" borderId="0" xfId="0" applyFill="1" applyBorder="1" applyAlignment="1">
      <alignment vertical="center" wrapText="1"/>
    </xf>
    <xf numFmtId="0" fontId="11" fillId="0" borderId="17" xfId="2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1" fillId="0" borderId="12" xfId="21" applyFont="1" applyBorder="1" applyAlignment="1" applyProtection="1">
      <alignment vertical="center" wrapText="1"/>
      <protection locked="0"/>
    </xf>
    <xf numFmtId="0" fontId="11" fillId="0" borderId="19" xfId="21" applyFont="1" applyBorder="1" applyAlignment="1" applyProtection="1">
      <alignment vertical="center" wrapText="1"/>
      <protection locked="0"/>
    </xf>
    <xf numFmtId="0" fontId="11" fillId="0" borderId="13" xfId="21" applyFont="1" applyBorder="1" applyAlignment="1" applyProtection="1">
      <alignment vertical="center" wrapText="1"/>
      <protection locked="0"/>
    </xf>
    <xf numFmtId="2" fontId="11" fillId="0" borderId="12" xfId="21" applyNumberFormat="1" applyFont="1" applyBorder="1" applyAlignment="1">
      <alignment horizontal="center" vertical="center" wrapText="1"/>
      <protection/>
    </xf>
    <xf numFmtId="2" fontId="11" fillId="0" borderId="19" xfId="21" applyNumberFormat="1" applyFont="1" applyBorder="1" applyAlignment="1">
      <alignment horizontal="center" vertical="center" wrapText="1"/>
      <protection/>
    </xf>
    <xf numFmtId="2" fontId="11" fillId="0" borderId="13" xfId="21" applyNumberFormat="1" applyFont="1" applyBorder="1" applyAlignment="1">
      <alignment horizontal="center" vertical="center" wrapText="1"/>
      <protection/>
    </xf>
    <xf numFmtId="0" fontId="11" fillId="0" borderId="20" xfId="2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21" applyFont="1" applyAlignment="1">
      <alignment horizontal="center" vertical="center"/>
      <protection/>
    </xf>
    <xf numFmtId="0" fontId="21" fillId="0" borderId="12" xfId="21" applyFont="1" applyBorder="1" applyAlignment="1" applyProtection="1">
      <alignment vertical="center" wrapText="1"/>
      <protection locked="0"/>
    </xf>
    <xf numFmtId="0" fontId="21" fillId="0" borderId="19" xfId="21" applyFont="1" applyBorder="1" applyAlignment="1" applyProtection="1">
      <alignment vertical="center" wrapText="1"/>
      <protection locked="0"/>
    </xf>
    <xf numFmtId="0" fontId="21" fillId="0" borderId="13" xfId="21" applyFont="1" applyBorder="1" applyAlignment="1" applyProtection="1">
      <alignment vertical="center" wrapText="1"/>
      <protection locked="0"/>
    </xf>
    <xf numFmtId="0" fontId="11" fillId="0" borderId="14" xfId="21" applyFont="1" applyBorder="1" applyAlignment="1" applyProtection="1">
      <alignment vertical="center" wrapText="1"/>
      <protection locked="0"/>
    </xf>
    <xf numFmtId="0" fontId="11" fillId="0" borderId="23" xfId="21" applyFont="1" applyBorder="1" applyAlignment="1" applyProtection="1">
      <alignment vertical="center" wrapText="1"/>
      <protection locked="0"/>
    </xf>
    <xf numFmtId="0" fontId="11" fillId="0" borderId="24" xfId="21" applyFont="1" applyBorder="1" applyAlignment="1" applyProtection="1">
      <alignment vertical="center" wrapText="1"/>
      <protection locked="0"/>
    </xf>
    <xf numFmtId="0" fontId="11" fillId="0" borderId="15" xfId="21" applyFont="1" applyBorder="1" applyAlignment="1" applyProtection="1">
      <alignment vertical="center" wrapText="1"/>
      <protection locked="0"/>
    </xf>
    <xf numFmtId="0" fontId="11" fillId="0" borderId="0" xfId="21" applyFont="1" applyBorder="1" applyAlignment="1" applyProtection="1">
      <alignment vertical="center" wrapText="1"/>
      <protection locked="0"/>
    </xf>
    <xf numFmtId="0" fontId="11" fillId="0" borderId="25" xfId="21" applyFont="1" applyBorder="1" applyAlignment="1" applyProtection="1">
      <alignment vertical="center" wrapText="1"/>
      <protection locked="0"/>
    </xf>
    <xf numFmtId="2" fontId="11" fillId="0" borderId="14" xfId="21" applyNumberFormat="1" applyFont="1" applyBorder="1" applyAlignment="1" applyProtection="1">
      <alignment horizontal="center" vertical="center" wrapText="1"/>
      <protection locked="0"/>
    </xf>
    <xf numFmtId="2" fontId="11" fillId="0" borderId="23" xfId="21" applyNumberFormat="1" applyFont="1" applyBorder="1" applyAlignment="1" applyProtection="1">
      <alignment horizontal="center" vertical="center" wrapText="1"/>
      <protection locked="0"/>
    </xf>
    <xf numFmtId="2" fontId="11" fillId="0" borderId="24" xfId="21" applyNumberFormat="1" applyFont="1" applyBorder="1" applyAlignment="1" applyProtection="1">
      <alignment horizontal="center" vertical="center" wrapText="1"/>
      <protection locked="0"/>
    </xf>
    <xf numFmtId="2" fontId="11" fillId="0" borderId="16" xfId="21" applyNumberFormat="1" applyFont="1" applyBorder="1" applyAlignment="1" applyProtection="1">
      <alignment horizontal="center" vertical="center" wrapText="1"/>
      <protection locked="0"/>
    </xf>
    <xf numFmtId="2" fontId="11" fillId="0" borderId="7" xfId="21" applyNumberFormat="1" applyFont="1" applyBorder="1" applyAlignment="1" applyProtection="1">
      <alignment horizontal="center" vertical="center" wrapText="1"/>
      <protection locked="0"/>
    </xf>
    <xf numFmtId="2" fontId="11" fillId="0" borderId="8" xfId="21" applyNumberFormat="1" applyFont="1" applyBorder="1" applyAlignment="1" applyProtection="1">
      <alignment horizontal="center" vertical="center" wrapText="1"/>
      <protection locked="0"/>
    </xf>
    <xf numFmtId="2" fontId="21" fillId="0" borderId="14" xfId="21" applyNumberFormat="1" applyFont="1" applyBorder="1" applyAlignment="1" applyProtection="1">
      <alignment horizontal="center" vertical="center" wrapText="1"/>
      <protection locked="0"/>
    </xf>
    <xf numFmtId="2" fontId="21" fillId="0" borderId="23" xfId="21" applyNumberFormat="1" applyFont="1" applyBorder="1" applyAlignment="1" applyProtection="1">
      <alignment horizontal="center" vertical="center" wrapText="1"/>
      <protection locked="0"/>
    </xf>
    <xf numFmtId="2" fontId="21" fillId="0" borderId="24" xfId="21" applyNumberFormat="1" applyFont="1" applyBorder="1" applyAlignment="1" applyProtection="1">
      <alignment horizontal="center" vertical="center" wrapText="1"/>
      <protection locked="0"/>
    </xf>
    <xf numFmtId="2" fontId="21" fillId="0" borderId="16" xfId="21" applyNumberFormat="1" applyFont="1" applyBorder="1" applyAlignment="1" applyProtection="1">
      <alignment horizontal="center" vertical="center" wrapText="1"/>
      <protection locked="0"/>
    </xf>
    <xf numFmtId="2" fontId="21" fillId="0" borderId="7" xfId="21" applyNumberFormat="1" applyFont="1" applyBorder="1" applyAlignment="1" applyProtection="1">
      <alignment horizontal="center" vertical="center" wrapText="1"/>
      <protection locked="0"/>
    </xf>
    <xf numFmtId="2" fontId="21" fillId="0" borderId="8" xfId="21" applyNumberFormat="1" applyFont="1" applyBorder="1" applyAlignment="1" applyProtection="1">
      <alignment horizontal="center" vertical="center" wrapText="1"/>
      <protection locked="0"/>
    </xf>
    <xf numFmtId="0" fontId="11" fillId="0" borderId="3" xfId="21" applyFont="1" applyBorder="1" applyAlignment="1">
      <alignment vertical="top" wrapText="1"/>
      <protection/>
    </xf>
    <xf numFmtId="0" fontId="11" fillId="0" borderId="4" xfId="21" applyFont="1" applyBorder="1" applyAlignment="1">
      <alignment vertical="top" wrapText="1"/>
      <protection/>
    </xf>
    <xf numFmtId="2" fontId="11" fillId="0" borderId="14" xfId="21" applyNumberFormat="1" applyFont="1" applyBorder="1" applyAlignment="1">
      <alignment horizontal="center" vertical="center" wrapText="1"/>
      <protection/>
    </xf>
    <xf numFmtId="2" fontId="11" fillId="0" borderId="23" xfId="21" applyNumberFormat="1" applyFont="1" applyBorder="1" applyAlignment="1">
      <alignment horizontal="center" vertical="center" wrapText="1"/>
      <protection/>
    </xf>
    <xf numFmtId="2" fontId="11" fillId="0" borderId="24" xfId="21" applyNumberFormat="1" applyFont="1" applyBorder="1" applyAlignment="1">
      <alignment horizontal="center" vertical="center" wrapText="1"/>
      <protection/>
    </xf>
    <xf numFmtId="2" fontId="11" fillId="0" borderId="16" xfId="21" applyNumberFormat="1" applyFont="1" applyBorder="1" applyAlignment="1">
      <alignment horizontal="center" vertical="center" wrapText="1"/>
      <protection/>
    </xf>
    <xf numFmtId="2" fontId="11" fillId="0" borderId="7" xfId="21" applyNumberFormat="1" applyFont="1" applyBorder="1" applyAlignment="1">
      <alignment horizontal="center" vertical="center" wrapText="1"/>
      <protection/>
    </xf>
    <xf numFmtId="2" fontId="11" fillId="0" borderId="8" xfId="21" applyNumberFormat="1" applyFont="1" applyBorder="1" applyAlignment="1">
      <alignment horizontal="center" vertical="center" wrapText="1"/>
      <protection/>
    </xf>
    <xf numFmtId="0" fontId="11" fillId="0" borderId="6" xfId="21" applyFont="1" applyBorder="1" applyAlignment="1">
      <alignment vertical="top" wrapText="1"/>
      <protection/>
    </xf>
    <xf numFmtId="2" fontId="11" fillId="0" borderId="15" xfId="21" applyNumberFormat="1" applyFont="1" applyBorder="1" applyAlignment="1" applyProtection="1">
      <alignment horizontal="center" vertical="center" wrapText="1"/>
      <protection locked="0"/>
    </xf>
    <xf numFmtId="2" fontId="11" fillId="0" borderId="0" xfId="21" applyNumberFormat="1" applyFont="1" applyBorder="1" applyAlignment="1" applyProtection="1">
      <alignment horizontal="center" vertical="center" wrapText="1"/>
      <protection locked="0"/>
    </xf>
    <xf numFmtId="2" fontId="11" fillId="0" borderId="25" xfId="21" applyNumberFormat="1" applyFont="1" applyBorder="1" applyAlignment="1" applyProtection="1">
      <alignment horizontal="center" vertical="center" wrapText="1"/>
      <protection locked="0"/>
    </xf>
    <xf numFmtId="0" fontId="11" fillId="0" borderId="0" xfId="21" applyFont="1" applyAlignment="1" applyProtection="1">
      <alignment horizontal="left"/>
      <protection locked="0"/>
    </xf>
    <xf numFmtId="0" fontId="11" fillId="0" borderId="0" xfId="21" applyFont="1" applyBorder="1" applyAlignment="1" applyProtection="1">
      <alignment horizontal="center"/>
      <protection locked="0"/>
    </xf>
    <xf numFmtId="0" fontId="2" fillId="0" borderId="0" xfId="21" applyFont="1" applyBorder="1" applyAlignment="1" applyProtection="1">
      <alignment/>
      <protection locked="0"/>
    </xf>
    <xf numFmtId="0" fontId="11" fillId="0" borderId="23" xfId="21" applyFont="1" applyBorder="1" applyAlignment="1">
      <alignment horizontal="center"/>
      <protection/>
    </xf>
    <xf numFmtId="0" fontId="2" fillId="0" borderId="23" xfId="21" applyBorder="1" applyAlignment="1">
      <alignment/>
      <protection/>
    </xf>
    <xf numFmtId="0" fontId="11" fillId="0" borderId="16" xfId="21" applyFont="1" applyBorder="1" applyAlignment="1" applyProtection="1">
      <alignment vertical="center" wrapText="1"/>
      <protection locked="0"/>
    </xf>
    <xf numFmtId="0" fontId="11" fillId="0" borderId="7" xfId="21" applyFont="1" applyBorder="1" applyAlignment="1" applyProtection="1">
      <alignment vertical="center" wrapText="1"/>
      <protection locked="0"/>
    </xf>
    <xf numFmtId="0" fontId="11" fillId="0" borderId="8" xfId="21" applyFont="1" applyBorder="1" applyAlignment="1" applyProtection="1">
      <alignment vertical="center" wrapText="1"/>
      <protection locked="0"/>
    </xf>
    <xf numFmtId="0" fontId="2" fillId="0" borderId="0" xfId="2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Передать отчет (Свод-КС)"/>
  <ax:ocxPr ax:name="Size" ax:value="6085;847"/>
  <ax:ocxPr ax:name="FontName" ax:value="Arial Cyr"/>
  <ax:ocxPr ax:name="FontHeight" ax:value="204"/>
  <ax:ocxPr ax:name="FontCharSet" ax:value="204"/>
  <ax:ocxPr ax:name="FontPitchAndFamily" ax:value="2"/>
  <ax:ocxPr ax:name="ParagraphAlign" ax:value="3"/>
</ax:ocx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71"/>
  <ax:ocxPr ax:name="Size" ax:value="12118;609"/>
  <ax:ocxPr ax:name="Value" ax:value="наименование учреждения"/>
  <ax:ocxPr ax:name="FontName" ax:value="Arial Cyr"/>
  <ax:ocxPr ax:name="FontHeight" ax:value="204"/>
  <ax:ocxPr ax:name="FontCharSet" ax:value="204"/>
  <ax:ocxPr ax:name="FontPitchAndFamily" ax:value="2"/>
</ax:ocx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VariousPropertyBits" ax:value="276824091"/>
  <ax:ocxPr ax:name="Caption" ax:value="Наименование организации"/>
  <ax:ocxPr ax:name="Size" ax:value="4678;593"/>
  <ax:ocxPr ax:name="FontName" ax:value="Arial Cyr"/>
  <ax:ocxPr ax:name="FontHeight" ax:value="204"/>
  <ax:ocxPr ax:name="FontCharSet" ax:value="204"/>
  <ax:ocxPr ax:name="FontPitchAndFamily" ax:value="2"/>
</ax:ocx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7"/>
  <ax:ocxPr ax:name="Size" ax:value="2302;609"/>
  <ax:ocxPr ax:name="BoundColumn" ax:value="2"/>
  <ax:ocxPr ax:name="MatchEntry" ax:value="1"/>
  <ax:ocxPr ax:name="ShowDropButtonWhen" ax:value="2"/>
  <ax:ocxPr ax:name="Value" ax:value="1"/>
  <ax:ocxPr ax:name="FontName" ax:value="Arial Cyr"/>
  <ax:ocxPr ax:name="FontHeight" ax:value="204"/>
  <ax:ocxPr ax:name="FontCharSet" ax:value="204"/>
  <ax:ocxPr ax:name="FontPitchAndFamily" ax:value="2"/>
</ax:ocx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7"/>
  <ax:ocxPr ax:name="Size" ax:value="2302;609"/>
  <ax:ocxPr ax:name="BoundColumn" ax:value="2"/>
  <ax:ocxPr ax:name="MatchEntry" ax:value="1"/>
  <ax:ocxPr ax:name="ShowDropButtonWhen" ax:value="2"/>
  <ax:ocxPr ax:name="Value" ax:value="2"/>
  <ax:ocxPr ax:name="FontName" ax:value="Arial Cyr"/>
  <ax:ocxPr ax:name="FontHeight" ax:value="204"/>
  <ax:ocxPr ax:name="FontCharSet" ax:value="204"/>
  <ax:ocxPr ax:name="FontPitchAndFamily" ax:value="2"/>
</ax:ocx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71"/>
  <ax:ocxPr ax:name="Size" ax:value="1826;609"/>
  <ax:ocxPr ax:name="Value" ax:value="2015"/>
  <ax:ocxPr ax:name="FontName" ax:value="Arial Cyr"/>
  <ax:ocxPr ax:name="FontHeight" ax:value="204"/>
  <ax:ocxPr ax:name="FontCharSet" ax:value="204"/>
  <ax:ocxPr ax:name="FontPitchAndFamily" ax:value="2"/>
</ax:ocx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DisplayStyle" ax:value="5"/>
  <ax:ocxPr ax:name="Size" ax:value="2275;582"/>
  <ax:ocxPr ax:name="Value" ax:value="1"/>
  <ax:ocxPr ax:name="Caption" ax:value="Месяц"/>
  <ax:ocxPr ax:name="GroupName" ax:value="Реквизиты"/>
  <ax:ocxPr ax:name="FontName" ax:value="Arial Cyr"/>
  <ax:ocxPr ax:name="FontHeight" ax:value="204"/>
  <ax:ocxPr ax:name="FontCharSet" ax:value="204"/>
  <ax:ocxPr ax:name="FontPitchAndFamily" ax:value="2"/>
</ax:ocx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DisplayStyle" ax:value="5"/>
  <ax:ocxPr ax:name="Size" ax:value="2582;614"/>
  <ax:ocxPr ax:name="Value" ax:value="0"/>
  <ax:ocxPr ax:name="Caption" ax:value="Квартал"/>
  <ax:ocxPr ax:name="GroupName" ax:value="Реквизиты"/>
  <ax:ocxPr ax:name="FontName" ax:value="Arial Cyr"/>
  <ax:ocxPr ax:name="FontHeight" ax:value="204"/>
  <ax:ocxPr ax:name="FontCharSet" ax:value="204"/>
  <ax:ocxPr ax:name="FontPitchAndFamily" ax:value="2"/>
</ax:ocx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DisplayStyle" ax:value="5"/>
  <ax:ocxPr ax:name="Size" ax:value="1879;609"/>
  <ax:ocxPr ax:name="Value" ax:value="0"/>
  <ax:ocxPr ax:name="Caption" ax:value="Год"/>
  <ax:ocxPr ax:name="PicturePosition" ax:value="131072"/>
  <ax:ocxPr ax:name="GroupName" ax:value="Реквизиты"/>
  <ax:ocxPr ax:name="FontName" ax:value="Arial Cyr"/>
  <ax:ocxPr ax:name="FontHeight" ax:value="204"/>
  <ax:ocxPr ax:name="FontCharSet" ax:value="204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4088219"/>
  <ax:ocxPr ax:name="Size" ax:value="11536;1270"/>
  <ax:ocxPr ax:name="FontName" ax:value="Arial Cyr"/>
  <ax:ocxPr ax:name="FontHeight" ax:value="204"/>
  <ax:ocxPr ax:name="FontCharSet" ax:value="204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Передать отчет (Свод-WEB)"/>
  <ax:ocxPr ax:name="Size" ax:value="6244;847"/>
  <ax:ocxPr ax:name="FontName" ax:value="Arial Cyr"/>
  <ax:ocxPr ax:name="FontHeight" ax:value="204"/>
  <ax:ocxPr ax:name="FontCharSet" ax:value="204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71"/>
  <ax:ocxPr ax:name="Size" ax:value="2328;609"/>
  <ax:ocxPr ax:name="Value" ax:value="УС"/>
  <ax:ocxPr ax:name="FontName" ax:value="Arial Cyr"/>
  <ax:ocxPr ax:name="FontHeight" ax:value="204"/>
  <ax:ocxPr ax:name="FontCharSet" ax:value="204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71"/>
  <ax:ocxPr ax:name="Size" ax:value="11509;609"/>
  <ax:ocxPr ax:name="Value" ax:value="Бюджет Уссурийского городского округа"/>
  <ax:ocxPr ax:name="FontName" ax:value="Arial Cyr"/>
  <ax:ocxPr ax:name="FontHeight" ax:value="204"/>
  <ax:ocxPr ax:name="FontCharSet" ax:value="204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Код бюджета*"/>
  <ax:ocxPr ax:name="Size" ax:value="4043;445"/>
  <ax:ocxPr ax:name="FontName" ax:value="Arial Cyr"/>
  <ax:ocxPr ax:name="FontHeight" ax:value="204"/>
  <ax:ocxPr ax:name="FontCharSet" ax:value="204"/>
  <ax:ocxPr ax:name="FontPitchAndFamily" ax:value="2"/>
</ax:ocx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VariousPropertyBits" ax:value="276824091"/>
  <ax:ocxPr ax:name="Caption" ax:value="Наименование бюджета"/>
  <ax:ocxPr ax:name="Size" ax:value="3958;402"/>
  <ax:ocxPr ax:name="FontName" ax:value="Arial Cyr"/>
  <ax:ocxPr ax:name="FontHeight" ax:value="204"/>
  <ax:ocxPr ax:name="FontCharSet" ax:value="204"/>
  <ax:ocxPr ax:name="FontPitchAndFamily" ax:value="2"/>
</ax:ocx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71"/>
  <ax:ocxPr ax:name="Size" ax:value="2514;635"/>
  <ax:ocxPr ax:name="Value" ax:value="код УБП"/>
  <ax:ocxPr ax:name="FontName" ax:value="Arial Cyr"/>
  <ax:ocxPr ax:name="FontHeight" ax:value="204"/>
  <ax:ocxPr ax:name="FontCharSet" ax:value="204"/>
  <ax:ocxPr ax:name="FontPitchAndFamily" ax:value="2"/>
</ax:ocx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VariousPropertyBits" ax:value="276824091"/>
  <ax:ocxPr ax:name="Caption" ax:value="Код Бюджетополучателя*"/>
  <ax:ocxPr ax:name="Size" ax:value="4198;370"/>
  <ax:ocxPr ax:name="FontName" ax:value="Arial Cyr"/>
  <ax:ocxPr ax:name="FontHeight" ax:value="204"/>
  <ax:ocxPr ax:name="FontCharSet" ax:value="204"/>
  <ax:ocxPr ax:name="FontPitchAndFamily" ax:value="2"/>
</ax:ocx>
</file>

<file path=xl/drawings/_rels/vmlDrawing1.vml.rels><?xml version="1.0" encoding="utf-8" standalone="yes"?><Relationships xmlns="http://schemas.openxmlformats.org/package/2006/relationships"><Relationship Id="rId6" Type="http://schemas.openxmlformats.org/officeDocument/2006/relationships/image" Target="../media/image6.emf" /><Relationship Id="rId3" Type="http://schemas.openxmlformats.org/officeDocument/2006/relationships/image" Target="../media/image3.emf" /><Relationship Id="rId1" Type="http://schemas.openxmlformats.org/officeDocument/2006/relationships/image" Target="../media/image1.emf" /><Relationship Id="rId5" Type="http://schemas.openxmlformats.org/officeDocument/2006/relationships/image" Target="../media/image5.emf" /><Relationship Id="rId4" Type="http://schemas.openxmlformats.org/officeDocument/2006/relationships/image" Target="../media/image4.emf" /><Relationship Id="rId2" Type="http://schemas.openxmlformats.org/officeDocument/2006/relationships/image" Target="../media/image2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7" Type="http://schemas.openxmlformats.org/officeDocument/2006/relationships/image" Target="../media/image7.emf" /><Relationship Id="rId13" Type="http://schemas.openxmlformats.org/officeDocument/2006/relationships/image" Target="../media/image13.emf" /><Relationship Id="rId12" Type="http://schemas.openxmlformats.org/officeDocument/2006/relationships/image" Target="../media/image12.emf" /><Relationship Id="rId14" Type="http://schemas.openxmlformats.org/officeDocument/2006/relationships/image" Target="../media/image14.emf" /><Relationship Id="rId11" Type="http://schemas.openxmlformats.org/officeDocument/2006/relationships/image" Target="../media/image1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4.xml" /><Relationship Id="rId18" Type="http://schemas.openxmlformats.org/officeDocument/2006/relationships/control" Target="../activeX/activeX16.xml" /><Relationship Id="rId3" Type="http://schemas.openxmlformats.org/officeDocument/2006/relationships/control" Target="../activeX/activeX1.xml" /><Relationship Id="rId12" Type="http://schemas.openxmlformats.org/officeDocument/2006/relationships/control" Target="../activeX/activeX10.xml" /><Relationship Id="rId15" Type="http://schemas.openxmlformats.org/officeDocument/2006/relationships/control" Target="../activeX/activeX13.xml" /><Relationship Id="rId17" Type="http://schemas.openxmlformats.org/officeDocument/2006/relationships/control" Target="../activeX/activeX15.xml" /><Relationship Id="rId4" Type="http://schemas.openxmlformats.org/officeDocument/2006/relationships/control" Target="../activeX/activeX2.xml" /><Relationship Id="rId8" Type="http://schemas.openxmlformats.org/officeDocument/2006/relationships/control" Target="../activeX/activeX6.xml" /><Relationship Id="rId5" Type="http://schemas.openxmlformats.org/officeDocument/2006/relationships/control" Target="../activeX/activeX3.xml" /><Relationship Id="rId14" Type="http://schemas.openxmlformats.org/officeDocument/2006/relationships/control" Target="../activeX/activeX12.xml" /><Relationship Id="rId16" Type="http://schemas.openxmlformats.org/officeDocument/2006/relationships/control" Target="../activeX/activeX14.xml" /><Relationship Id="rId9" Type="http://schemas.openxmlformats.org/officeDocument/2006/relationships/control" Target="../activeX/activeX7.xml" /><Relationship Id="rId19" Type="http://schemas.openxmlformats.org/officeDocument/2006/relationships/control" Target="../activeX/activeX17.xml" /><Relationship Id="rId10" Type="http://schemas.openxmlformats.org/officeDocument/2006/relationships/control" Target="../activeX/activeX8.xml" /><Relationship Id="rId13" Type="http://schemas.openxmlformats.org/officeDocument/2006/relationships/control" Target="../activeX/activeX11.xml" /><Relationship Id="rId11" Type="http://schemas.openxmlformats.org/officeDocument/2006/relationships/control" Target="../activeX/activeX9.xml" /><Relationship Id="rId7" Type="http://schemas.openxmlformats.org/officeDocument/2006/relationships/control" Target="../activeX/activeX5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20" Type="http://schemas.openxmlformats.org/officeDocument/2006/relationships/control" Target="../activeX/activeX3.xml" /><Relationship Id="rId21" Type="http://schemas.openxmlformats.org/officeDocument/2006/relationships/control" Target="../activeX/activeX4.xml" /><Relationship Id="rId22" Type="http://schemas.openxmlformats.org/officeDocument/2006/relationships/control" Target="../activeX/activeX5.xml" /><Relationship Id="rId23" Type="http://schemas.openxmlformats.org/officeDocument/2006/relationships/control" Target="../activeX/activeX6.xml" /><Relationship Id="rId24" Type="http://schemas.openxmlformats.org/officeDocument/2006/relationships/control" Target="../activeX/activeX7.xml" /><Relationship Id="rId25" Type="http://schemas.openxmlformats.org/officeDocument/2006/relationships/control" Target="../activeX/activeX8.xml" /><Relationship Id="rId26" Type="http://schemas.openxmlformats.org/officeDocument/2006/relationships/control" Target="../activeX/activeX9.xml" /><Relationship Id="rId27" Type="http://schemas.openxmlformats.org/officeDocument/2006/relationships/control" Target="../activeX/activeX10.xml" /><Relationship Id="rId28" Type="http://schemas.openxmlformats.org/officeDocument/2006/relationships/control" Target="../activeX/activeX11.xml" /><Relationship Id="rId29" Type="http://schemas.openxmlformats.org/officeDocument/2006/relationships/control" Target="../activeX/activeX12.xml" /><Relationship Id="rId30" Type="http://schemas.openxmlformats.org/officeDocument/2006/relationships/control" Target="../activeX/activeX13.xml" /><Relationship Id="rId31" Type="http://schemas.openxmlformats.org/officeDocument/2006/relationships/control" Target="../activeX/activeX14.xml" /><Relationship Id="rId32" Type="http://schemas.openxmlformats.org/officeDocument/2006/relationships/control" Target="../activeX/activeX15.xml" /><Relationship Id="rId33" Type="http://schemas.openxmlformats.org/officeDocument/2006/relationships/control" Target="../activeX/activeX16.xml" /><Relationship Id="rId34" Type="http://schemas.openxmlformats.org/officeDocument/2006/relationships/control" Target="../activeX/activeX17.xm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showGridLines="0" workbookViewId="0" topLeftCell="A1">
      <selection activeCell="D24" sqref="D24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3" t="s">
        <v>72</v>
      </c>
      <c r="C1" s="124"/>
      <c r="D1" s="124"/>
      <c r="E1" s="4"/>
      <c r="F1" s="4"/>
    </row>
    <row r="2" spans="1:10" ht="13.15" customHeight="1">
      <c r="A2" s="21"/>
      <c r="B2" s="125" t="s">
        <v>345</v>
      </c>
      <c r="C2" s="125"/>
      <c r="D2" s="125"/>
      <c r="E2" s="125"/>
      <c r="F2" s="124"/>
      <c r="G2" s="124"/>
      <c r="H2" s="124"/>
      <c r="I2" s="124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.6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6"/>
  <legacyDrawing r:id="rId35"/>
  <controls>
    <control shapeId="1078" r:id="rId1" name="cmdSendSql"/>
    <control shapeId="1071" r:id="rId2" name="TextBox1"/>
    <control shapeId="1058" r:id="rId20" name="cmdSendServer"/>
    <control shapeId="1053" r:id="rId21" name="txt_budg"/>
    <control shapeId="1051" r:id="rId22" name="Txt_Budg_name"/>
    <control shapeId="1052" r:id="rId23" name="Label4"/>
    <control shapeId="1050" r:id="rId24" name="Label3"/>
    <control shapeId="1047" r:id="rId25" name="Txt_Org_code"/>
    <control shapeId="1046" r:id="rId26" name="Label2"/>
    <control shapeId="1045" r:id="rId27" name="Txt_Org_Name"/>
    <control shapeId="1044" r:id="rId28" name="Label1"/>
    <control shapeId="1035" r:id="rId29" name="cmb_m"/>
    <control shapeId="1033" r:id="rId30" name="Cmb_Q"/>
    <control shapeId="1032" r:id="rId31" name="Txt_Year"/>
    <control shapeId="1029" r:id="rId32" name="Opt_M"/>
    <control shapeId="1027" r:id="rId33" name="Opt_Q"/>
    <control shapeId="1026" r:id="rId34" name="Opt_Y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1"/>
  <sheetViews>
    <sheetView zoomScale="90" zoomScaleNormal="90" workbookViewId="0" topLeftCell="A1">
      <pane ySplit="4" topLeftCell="A5" activePane="bottomLeft" state="frozen"/>
      <selection pane="bottomLeft" activeCell="E22" sqref="E22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19414170.12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25353687.78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17909459.04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1753457.87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184023.99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-18182794.08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-125165.09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22781.04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12810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32796121.76</v>
      </c>
      <c r="D20" s="54">
        <f>SUM(D21:D25)</f>
        <v>33553080</v>
      </c>
      <c r="E20" s="54">
        <f>SUM(E21:E25)</f>
        <v>34583777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f>26460723.76+4980</f>
        <v>26465703.76</v>
      </c>
      <c r="D21" s="46">
        <v>27043430</v>
      </c>
      <c r="E21" s="46">
        <v>27923077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37258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6293160</v>
      </c>
      <c r="D25" s="43">
        <f>SUM(D26:D29)</f>
        <v>6509650</v>
      </c>
      <c r="E25" s="43">
        <f>SUM(E26:E29)</f>
        <v>6660700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500000</v>
      </c>
      <c r="D26" s="46">
        <v>550000</v>
      </c>
      <c r="E26" s="46">
        <v>550000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f>5551970-8810</f>
        <v>5543160</v>
      </c>
      <c r="D27" s="46">
        <f>4300000+1359650</f>
        <v>5659650</v>
      </c>
      <c r="E27" s="46">
        <f>4500000+1310700</f>
        <v>5810700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250000</v>
      </c>
      <c r="D28" s="46">
        <v>300000</v>
      </c>
      <c r="E28" s="46">
        <v>300000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32796121.76</v>
      </c>
      <c r="D30" s="63">
        <f>SUM(D32:D46)-D42</f>
        <v>33553080</v>
      </c>
      <c r="E30" s="63">
        <f>SUM(E32:E46)-E42</f>
        <v>34583777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21023560</v>
      </c>
      <c r="D32" s="64">
        <f t="shared" si="0"/>
        <v>21339560</v>
      </c>
      <c r="E32" s="64">
        <f t="shared" si="0"/>
        <v>22361580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72970</v>
      </c>
      <c r="D33" s="64">
        <f t="shared" si="0"/>
        <v>46925</v>
      </c>
      <c r="E33" s="64">
        <f t="shared" si="0"/>
        <v>46975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2691070</v>
      </c>
      <c r="D35" s="64">
        <f t="shared" si="0"/>
        <v>2837310</v>
      </c>
      <c r="E35" s="64">
        <f t="shared" si="0"/>
        <v>2979070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388652</v>
      </c>
      <c r="D36" s="64">
        <f t="shared" si="0"/>
        <v>382740</v>
      </c>
      <c r="E36" s="64">
        <f t="shared" si="0"/>
        <v>382740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403813</v>
      </c>
      <c r="D38" s="64">
        <f t="shared" si="0"/>
        <v>403813</v>
      </c>
      <c r="E38" s="64">
        <f t="shared" si="0"/>
        <v>401550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7286026</v>
      </c>
      <c r="D40" s="64">
        <f t="shared" si="0"/>
        <v>7631490</v>
      </c>
      <c r="E40" s="64">
        <f t="shared" si="0"/>
        <v>7500620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2160</v>
      </c>
      <c r="D42" s="64">
        <f t="shared" si="0"/>
        <v>2160</v>
      </c>
      <c r="E42" s="64">
        <f t="shared" si="0"/>
        <v>2160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290183.76</v>
      </c>
      <c r="D43" s="64">
        <f t="shared" si="0"/>
        <v>270345</v>
      </c>
      <c r="E43" s="64">
        <f t="shared" si="0"/>
        <v>270345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637687</v>
      </c>
      <c r="D46" s="65">
        <f>SUM(D47:D50)</f>
        <v>638737</v>
      </c>
      <c r="E46" s="65">
        <f>SUM(E47:E50)</f>
        <v>638737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8100</v>
      </c>
      <c r="D47" s="64">
        <f t="shared" si="1"/>
        <v>8100</v>
      </c>
      <c r="E47" s="64">
        <f t="shared" si="1"/>
        <v>8100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18204</v>
      </c>
      <c r="D48" s="64">
        <f t="shared" si="1"/>
        <v>18254</v>
      </c>
      <c r="E48" s="64">
        <f t="shared" si="1"/>
        <v>18254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611383</v>
      </c>
      <c r="D49" s="64">
        <f t="shared" si="1"/>
        <v>612383</v>
      </c>
      <c r="E49" s="64">
        <f t="shared" si="1"/>
        <v>612383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26465703.76</v>
      </c>
      <c r="D51" s="54">
        <f>SUM(D52:D66)-D62</f>
        <v>27043430</v>
      </c>
      <c r="E51" s="54">
        <f>SUM(E52:E66)-E62</f>
        <v>27923077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20703560</v>
      </c>
      <c r="D52" s="46">
        <v>20969560</v>
      </c>
      <c r="E52" s="46">
        <v>21941580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44500</v>
      </c>
      <c r="D53" s="46">
        <v>46725</v>
      </c>
      <c r="E53" s="46">
        <v>46725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2671070</v>
      </c>
      <c r="D55" s="46">
        <v>2815310</v>
      </c>
      <c r="E55" s="46">
        <v>2956070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372114</v>
      </c>
      <c r="D56" s="46">
        <f>372740</f>
        <v>372740</v>
      </c>
      <c r="E56" s="46">
        <v>372740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203813</v>
      </c>
      <c r="D58" s="46">
        <v>203813</v>
      </c>
      <c r="E58" s="46">
        <v>201550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1549416</v>
      </c>
      <c r="D60" s="46">
        <v>1731490</v>
      </c>
      <c r="E60" s="46">
        <v>1500620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2160</v>
      </c>
      <c r="D61" s="46">
        <v>2160</v>
      </c>
      <c r="E61" s="46">
        <v>2160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2160</v>
      </c>
      <c r="D62" s="46">
        <v>2160</v>
      </c>
      <c r="E62" s="46">
        <v>2160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f>270345+17438.76</f>
        <v>287783.76</v>
      </c>
      <c r="D63" s="46">
        <v>270345</v>
      </c>
      <c r="E63" s="46">
        <v>270345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631287</v>
      </c>
      <c r="D66" s="43">
        <f>SUM(D67:D70)</f>
        <v>631287</v>
      </c>
      <c r="E66" s="43">
        <f>SUM(E67:E70)</f>
        <v>631287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8000</v>
      </c>
      <c r="D67" s="48">
        <v>8000</v>
      </c>
      <c r="E67" s="48">
        <v>8000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17904</v>
      </c>
      <c r="D68" s="48">
        <v>17904</v>
      </c>
      <c r="E68" s="48">
        <v>17904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605383</v>
      </c>
      <c r="D69" s="48">
        <v>605383</v>
      </c>
      <c r="E69" s="48">
        <v>605383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37258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6538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2400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6293160</v>
      </c>
      <c r="D91" s="54">
        <f>SUM(D92:D106)-D102</f>
        <v>6509650</v>
      </c>
      <c r="E91" s="54">
        <f>SUM(E92:E106)-E102</f>
        <v>6660700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320000</v>
      </c>
      <c r="D92" s="46">
        <v>370000</v>
      </c>
      <c r="E92" s="46">
        <v>420000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150</v>
      </c>
      <c r="D93" s="46">
        <v>200</v>
      </c>
      <c r="E93" s="46">
        <v>250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20000</v>
      </c>
      <c r="D95" s="46">
        <v>22000</v>
      </c>
      <c r="E95" s="46">
        <v>23000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10000</v>
      </c>
      <c r="D96" s="46">
        <v>10000</v>
      </c>
      <c r="E96" s="46">
        <v>10000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200000</v>
      </c>
      <c r="D98" s="46">
        <v>200000</v>
      </c>
      <c r="E98" s="46">
        <v>200000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5736610</v>
      </c>
      <c r="D100" s="46">
        <f>4540350+1359650</f>
        <v>5900000</v>
      </c>
      <c r="E100" s="46">
        <f>4689300+1310700</f>
        <v>6000000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6400</v>
      </c>
      <c r="D106" s="47">
        <f>SUM(D107:D110)</f>
        <v>7450</v>
      </c>
      <c r="E106" s="47">
        <f>SUM(E107:E110)</f>
        <v>7450</v>
      </c>
      <c r="F106" s="42" t="s">
        <v>334</v>
      </c>
    </row>
    <row r="107" spans="1:6" ht="12.75">
      <c r="A107" s="42" t="s">
        <v>445</v>
      </c>
      <c r="B107" s="50" t="s">
        <v>204</v>
      </c>
      <c r="C107" s="48">
        <v>100</v>
      </c>
      <c r="D107" s="48">
        <v>100</v>
      </c>
      <c r="E107" s="48">
        <v>100</v>
      </c>
      <c r="F107" s="42" t="s">
        <v>335</v>
      </c>
    </row>
    <row r="108" spans="1:6" ht="12.75">
      <c r="A108" s="42" t="s">
        <v>446</v>
      </c>
      <c r="B108" s="50" t="s">
        <v>207</v>
      </c>
      <c r="C108" s="48">
        <v>300</v>
      </c>
      <c r="D108" s="48">
        <v>350</v>
      </c>
      <c r="E108" s="48">
        <v>350</v>
      </c>
      <c r="F108" s="42" t="s">
        <v>336</v>
      </c>
    </row>
    <row r="109" spans="1:6" ht="12.75">
      <c r="A109" s="42" t="s">
        <v>447</v>
      </c>
      <c r="B109" s="50" t="s">
        <v>210</v>
      </c>
      <c r="C109" s="48">
        <v>6000</v>
      </c>
      <c r="D109" s="48">
        <v>7000</v>
      </c>
      <c r="E109" s="48">
        <v>7000</v>
      </c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801822</v>
      </c>
      <c r="D132" s="46">
        <v>743155</v>
      </c>
      <c r="E132" s="46">
        <v>783346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SheetLayoutView="100" workbookViewId="0" topLeftCell="A149">
      <selection activeCell="C147" sqref="C14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5.87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8" t="s">
        <v>559</v>
      </c>
      <c r="E2" s="188"/>
    </row>
    <row r="3" spans="1:5" ht="16.5">
      <c r="A3" s="40"/>
      <c r="B3" s="36" t="s">
        <v>493</v>
      </c>
      <c r="C3" s="37"/>
      <c r="D3" s="188" t="s">
        <v>560</v>
      </c>
      <c r="E3" s="188"/>
    </row>
    <row r="4" spans="1:4" ht="16.5">
      <c r="A4" s="40"/>
      <c r="B4" s="36" t="s">
        <v>531</v>
      </c>
      <c r="C4" s="37"/>
      <c r="D4" s="78" t="s">
        <v>561</v>
      </c>
    </row>
    <row r="5" spans="1:4" ht="16.5">
      <c r="A5" s="40"/>
      <c r="B5" s="36" t="s">
        <v>562</v>
      </c>
      <c r="C5" s="37"/>
      <c r="D5" s="78" t="s">
        <v>564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89" t="s">
        <v>347</v>
      </c>
      <c r="C9" s="189"/>
      <c r="D9" s="189"/>
      <c r="E9" s="189"/>
    </row>
    <row r="10" spans="1:5" ht="16.5">
      <c r="A10" s="40"/>
      <c r="B10" s="189" t="s">
        <v>542</v>
      </c>
      <c r="C10" s="189"/>
      <c r="D10" s="189"/>
      <c r="E10" s="189"/>
    </row>
    <row r="11" spans="1:5" ht="16.5">
      <c r="A11" s="40"/>
      <c r="B11" s="189" t="s">
        <v>541</v>
      </c>
      <c r="C11" s="190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563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55" t="s">
        <v>550</v>
      </c>
      <c r="D15" s="156"/>
      <c r="E15" s="157"/>
    </row>
    <row r="16" spans="2:5" ht="33.75" thickBot="1">
      <c r="B16" s="33" t="s">
        <v>350</v>
      </c>
      <c r="C16" s="145" t="s">
        <v>351</v>
      </c>
      <c r="D16" s="146"/>
      <c r="E16" s="147"/>
    </row>
    <row r="17" spans="2:5" ht="37.5" customHeight="1" thickBot="1">
      <c r="B17" s="33" t="s">
        <v>352</v>
      </c>
      <c r="C17" s="155" t="s">
        <v>551</v>
      </c>
      <c r="D17" s="156"/>
      <c r="E17" s="157"/>
    </row>
    <row r="18" spans="2:5" ht="17.25" thickBot="1">
      <c r="B18" s="33" t="s">
        <v>353</v>
      </c>
      <c r="C18" s="155" t="s">
        <v>354</v>
      </c>
      <c r="D18" s="156"/>
      <c r="E18" s="157"/>
    </row>
    <row r="19" spans="2:5" ht="17.25" thickBot="1">
      <c r="B19" s="33" t="s">
        <v>355</v>
      </c>
      <c r="C19" s="145" t="s">
        <v>505</v>
      </c>
      <c r="D19" s="146"/>
      <c r="E19" s="147"/>
    </row>
    <row r="20" spans="2:5" ht="33.75" thickBot="1">
      <c r="B20" s="33" t="s">
        <v>357</v>
      </c>
      <c r="C20" s="145" t="s">
        <v>545</v>
      </c>
      <c r="D20" s="146"/>
      <c r="E20" s="147"/>
    </row>
    <row r="21" spans="2:5" ht="33.75" thickBot="1">
      <c r="B21" s="33" t="s">
        <v>359</v>
      </c>
      <c r="C21" s="145" t="s">
        <v>510</v>
      </c>
      <c r="D21" s="146"/>
      <c r="E21" s="147"/>
    </row>
    <row r="22" spans="2:3" ht="16.5">
      <c r="B22" s="191"/>
      <c r="C22" s="192"/>
    </row>
    <row r="23" spans="2:5" ht="16.5">
      <c r="B23" s="154" t="s">
        <v>360</v>
      </c>
      <c r="C23" s="154"/>
      <c r="D23" s="154"/>
      <c r="E23" s="154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55" t="s">
        <v>552</v>
      </c>
      <c r="D25" s="156"/>
      <c r="E25" s="157"/>
    </row>
    <row r="26" spans="2:5" ht="54.75" customHeight="1">
      <c r="B26" s="176" t="s">
        <v>362</v>
      </c>
      <c r="C26" s="158" t="s">
        <v>553</v>
      </c>
      <c r="D26" s="159"/>
      <c r="E26" s="160"/>
    </row>
    <row r="27" spans="2:5" ht="40.5" customHeight="1">
      <c r="B27" s="184"/>
      <c r="C27" s="161" t="s">
        <v>554</v>
      </c>
      <c r="D27" s="162"/>
      <c r="E27" s="163"/>
    </row>
    <row r="28" spans="2:5" ht="60" customHeight="1" thickBot="1">
      <c r="B28" s="184"/>
      <c r="C28" s="161" t="s">
        <v>555</v>
      </c>
      <c r="D28" s="162"/>
      <c r="E28" s="163"/>
    </row>
    <row r="29" spans="2:5" ht="44.25" customHeight="1">
      <c r="B29" s="184"/>
      <c r="C29" s="158"/>
      <c r="D29" s="159"/>
      <c r="E29" s="160"/>
    </row>
    <row r="30" spans="2:5" ht="12.75" customHeight="1">
      <c r="B30" s="184"/>
      <c r="C30" s="161"/>
      <c r="D30" s="162"/>
      <c r="E30" s="163"/>
    </row>
    <row r="31" spans="2:5" ht="81" customHeight="1" thickBot="1">
      <c r="B31" s="177"/>
      <c r="C31" s="161"/>
      <c r="D31" s="162"/>
      <c r="E31" s="163"/>
    </row>
    <row r="32" spans="2:5" ht="20.25" customHeight="1">
      <c r="B32" s="176" t="s">
        <v>363</v>
      </c>
      <c r="C32" s="170">
        <v>25353687.78</v>
      </c>
      <c r="D32" s="171"/>
      <c r="E32" s="172"/>
    </row>
    <row r="33" spans="2:5" ht="30.75" customHeight="1" thickBot="1">
      <c r="B33" s="177"/>
      <c r="C33" s="173"/>
      <c r="D33" s="174"/>
      <c r="E33" s="175"/>
    </row>
    <row r="34" spans="2:5" ht="12.75" customHeight="1">
      <c r="B34" s="176" t="s">
        <v>364</v>
      </c>
      <c r="C34" s="170">
        <v>25353687.78</v>
      </c>
      <c r="D34" s="171"/>
      <c r="E34" s="172"/>
    </row>
    <row r="35" spans="2:5" ht="39.75" customHeight="1" thickBot="1">
      <c r="B35" s="177"/>
      <c r="C35" s="173"/>
      <c r="D35" s="174"/>
      <c r="E35" s="175"/>
    </row>
    <row r="36" spans="2:5" ht="12.75">
      <c r="B36" s="176" t="s">
        <v>365</v>
      </c>
      <c r="C36" s="164"/>
      <c r="D36" s="165"/>
      <c r="E36" s="166"/>
    </row>
    <row r="37" spans="2:5" ht="12.75">
      <c r="B37" s="184"/>
      <c r="C37" s="185"/>
      <c r="D37" s="186"/>
      <c r="E37" s="187"/>
    </row>
    <row r="38" spans="2:5" ht="28.5" customHeight="1" thickBot="1">
      <c r="B38" s="177"/>
      <c r="C38" s="167"/>
      <c r="D38" s="168"/>
      <c r="E38" s="169"/>
    </row>
    <row r="39" spans="2:5" ht="12.75" customHeight="1">
      <c r="B39" s="139" t="s">
        <v>366</v>
      </c>
      <c r="C39" s="164"/>
      <c r="D39" s="165"/>
      <c r="E39" s="166"/>
    </row>
    <row r="40" spans="2:5" ht="39" customHeight="1" thickBot="1">
      <c r="B40" s="141"/>
      <c r="C40" s="167"/>
      <c r="D40" s="168"/>
      <c r="E40" s="169"/>
    </row>
    <row r="41" spans="2:5" ht="12.75" customHeight="1">
      <c r="B41" s="176" t="s">
        <v>367</v>
      </c>
      <c r="C41" s="170">
        <f>'Таблица  1'!C9</f>
        <v>1753457.87</v>
      </c>
      <c r="D41" s="171"/>
      <c r="E41" s="172"/>
    </row>
    <row r="42" spans="2:5" ht="39" customHeight="1" thickBot="1">
      <c r="B42" s="177"/>
      <c r="C42" s="173"/>
      <c r="D42" s="174"/>
      <c r="E42" s="175"/>
    </row>
    <row r="43" spans="2:5" ht="12.75" customHeight="1">
      <c r="B43" s="176" t="s">
        <v>368</v>
      </c>
      <c r="C43" s="170">
        <v>543050.7</v>
      </c>
      <c r="D43" s="171"/>
      <c r="E43" s="172"/>
    </row>
    <row r="44" spans="2:5" ht="24" customHeight="1" thickBot="1">
      <c r="B44" s="177"/>
      <c r="C44" s="173"/>
      <c r="D44" s="174"/>
      <c r="E44" s="175"/>
    </row>
    <row r="45" spans="2:3" ht="16.5">
      <c r="B45" s="30"/>
      <c r="C45" s="28"/>
    </row>
    <row r="46" spans="2:5" ht="16.5">
      <c r="B46" s="154" t="s">
        <v>369</v>
      </c>
      <c r="C46" s="154"/>
      <c r="D46" s="154"/>
      <c r="E46" s="154"/>
    </row>
    <row r="47" spans="2:3" ht="17.25" thickBot="1">
      <c r="B47" s="30"/>
      <c r="C47" s="28"/>
    </row>
    <row r="48" spans="2:5" ht="17.25" customHeight="1">
      <c r="B48" s="176" t="s">
        <v>370</v>
      </c>
      <c r="C48" s="178" t="s">
        <v>482</v>
      </c>
      <c r="D48" s="179"/>
      <c r="E48" s="180"/>
    </row>
    <row r="49" spans="2:5" ht="13.5" thickBot="1">
      <c r="B49" s="177"/>
      <c r="C49" s="181"/>
      <c r="D49" s="182"/>
      <c r="E49" s="183"/>
    </row>
    <row r="50" spans="2:5" ht="17.25" thickBot="1">
      <c r="B50" s="33" t="s">
        <v>371</v>
      </c>
      <c r="C50" s="148">
        <f>'Таблица  1'!C5</f>
        <v>19414170.12</v>
      </c>
      <c r="D50" s="149"/>
      <c r="E50" s="150"/>
    </row>
    <row r="51" spans="2:5" ht="17.25" thickBot="1">
      <c r="B51" s="33" t="s">
        <v>372</v>
      </c>
      <c r="C51" s="148"/>
      <c r="D51" s="149"/>
      <c r="E51" s="150"/>
    </row>
    <row r="52" spans="2:5" ht="33.75" thickBot="1">
      <c r="B52" s="33" t="s">
        <v>373</v>
      </c>
      <c r="C52" s="148">
        <f>'Таблица  1'!C7</f>
        <v>25353687.78</v>
      </c>
      <c r="D52" s="149"/>
      <c r="E52" s="150"/>
    </row>
    <row r="53" spans="2:5" ht="17.25" thickBot="1">
      <c r="B53" s="33" t="s">
        <v>374</v>
      </c>
      <c r="C53" s="148"/>
      <c r="D53" s="149"/>
      <c r="E53" s="150"/>
    </row>
    <row r="54" spans="2:5" ht="17.25" thickBot="1">
      <c r="B54" s="33" t="s">
        <v>375</v>
      </c>
      <c r="C54" s="148">
        <f>'Таблица  1'!C8</f>
        <v>17909459.04</v>
      </c>
      <c r="D54" s="149"/>
      <c r="E54" s="150"/>
    </row>
    <row r="55" spans="2:5" ht="33.75" thickBot="1">
      <c r="B55" s="33" t="s">
        <v>376</v>
      </c>
      <c r="C55" s="148">
        <f>'Таблица  1'!C9</f>
        <v>1753457.87</v>
      </c>
      <c r="D55" s="149"/>
      <c r="E55" s="150"/>
    </row>
    <row r="56" spans="2:5" ht="17.25" thickBot="1">
      <c r="B56" s="33" t="s">
        <v>374</v>
      </c>
      <c r="C56" s="148"/>
      <c r="D56" s="149"/>
      <c r="E56" s="150"/>
    </row>
    <row r="57" spans="2:5" ht="33.75" thickBot="1">
      <c r="B57" s="33" t="s">
        <v>377</v>
      </c>
      <c r="C57" s="148">
        <f>'Таблица  1'!C10</f>
        <v>184023.99</v>
      </c>
      <c r="D57" s="149"/>
      <c r="E57" s="150"/>
    </row>
    <row r="58" spans="2:5" ht="17.25" thickBot="1">
      <c r="B58" s="33" t="s">
        <v>378</v>
      </c>
      <c r="C58" s="148">
        <f>'Таблица  1'!C11</f>
        <v>-18182794.08</v>
      </c>
      <c r="D58" s="149"/>
      <c r="E58" s="150"/>
    </row>
    <row r="59" spans="2:5" ht="17.25" thickBot="1">
      <c r="B59" s="33" t="s">
        <v>372</v>
      </c>
      <c r="C59" s="148"/>
      <c r="D59" s="149"/>
      <c r="E59" s="150"/>
    </row>
    <row r="60" spans="2:5" ht="17.25" thickBot="1">
      <c r="B60" s="33" t="s">
        <v>379</v>
      </c>
      <c r="C60" s="148">
        <f>'Таблица  1'!C13</f>
        <v>-125165.09</v>
      </c>
      <c r="D60" s="149"/>
      <c r="E60" s="150"/>
    </row>
    <row r="61" spans="2:5" ht="17.25" thickBot="1">
      <c r="B61" s="33" t="s">
        <v>380</v>
      </c>
      <c r="C61" s="148">
        <f>'Таблица  1'!C14</f>
        <v>22781.04</v>
      </c>
      <c r="D61" s="149"/>
      <c r="E61" s="150"/>
    </row>
    <row r="62" spans="2:5" ht="17.25" thickBot="1">
      <c r="B62" s="33" t="s">
        <v>381</v>
      </c>
      <c r="C62" s="148">
        <f>'Таблица  1'!C15</f>
        <v>12810</v>
      </c>
      <c r="D62" s="149"/>
      <c r="E62" s="150"/>
    </row>
    <row r="63" spans="2:5" ht="17.25" thickBot="1">
      <c r="B63" s="33" t="s">
        <v>372</v>
      </c>
      <c r="C63" s="148"/>
      <c r="D63" s="149"/>
      <c r="E63" s="150"/>
    </row>
    <row r="64" spans="2:5" ht="17.25" thickBot="1">
      <c r="B64" s="33" t="s">
        <v>382</v>
      </c>
      <c r="C64" s="148">
        <f>'Таблица  1'!C17</f>
        <v>0</v>
      </c>
      <c r="D64" s="149"/>
      <c r="E64" s="150"/>
    </row>
    <row r="65" spans="2:3" ht="16.5">
      <c r="B65" s="30"/>
      <c r="C65" s="28"/>
    </row>
    <row r="66" spans="2:5" ht="16.5">
      <c r="B66" s="154" t="s">
        <v>383</v>
      </c>
      <c r="C66" s="154"/>
      <c r="D66" s="154"/>
      <c r="E66" s="154"/>
    </row>
    <row r="67" spans="2:3" ht="17.25" thickBot="1">
      <c r="B67" s="75"/>
      <c r="C67" s="76"/>
    </row>
    <row r="68" spans="2:5" ht="19.5" customHeight="1" thickBot="1">
      <c r="B68" s="139" t="s">
        <v>370</v>
      </c>
      <c r="C68" s="151" t="s">
        <v>482</v>
      </c>
      <c r="D68" s="152"/>
      <c r="E68" s="153"/>
    </row>
    <row r="69" spans="2:5" ht="15" customHeight="1" thickBot="1">
      <c r="B69" s="140"/>
      <c r="C69" s="143" t="s">
        <v>543</v>
      </c>
      <c r="D69" s="137" t="s">
        <v>484</v>
      </c>
      <c r="E69" s="138"/>
    </row>
    <row r="70" spans="2:5" ht="50.25" customHeight="1" thickBot="1">
      <c r="B70" s="141"/>
      <c r="C70" s="144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32796121.76</v>
      </c>
      <c r="D72" s="116">
        <f>'Таблица  1'!D20</f>
        <v>33553080</v>
      </c>
      <c r="E72" s="116">
        <f>'Таблица  1'!E20</f>
        <v>34583777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26465703.76</v>
      </c>
      <c r="D74" s="81">
        <f>'Таблица  1'!D21</f>
        <v>27043430</v>
      </c>
      <c r="E74" s="81">
        <f>'Таблица  1'!E21</f>
        <v>27923077</v>
      </c>
    </row>
    <row r="75" spans="2:5" ht="17.25" thickBot="1">
      <c r="B75" s="33" t="s">
        <v>388</v>
      </c>
      <c r="C75" s="81">
        <f>'Таблица  1'!C22</f>
        <v>37258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26">
        <f>'Таблица  1'!C25</f>
        <v>6293160</v>
      </c>
      <c r="D77" s="126">
        <f>'Таблица  1'!D25</f>
        <v>6509650</v>
      </c>
      <c r="E77" s="126">
        <f>'Таблица  1'!E25</f>
        <v>6660700</v>
      </c>
    </row>
    <row r="78" spans="2:5" ht="33">
      <c r="B78" s="74" t="s">
        <v>391</v>
      </c>
      <c r="C78" s="135"/>
      <c r="D78" s="135"/>
      <c r="E78" s="135"/>
    </row>
    <row r="79" spans="2:5" ht="33.75" thickBot="1">
      <c r="B79" s="33" t="s">
        <v>535</v>
      </c>
      <c r="C79" s="136"/>
      <c r="D79" s="136"/>
      <c r="E79" s="136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32796121.76</v>
      </c>
      <c r="D81" s="116">
        <f>'Таблица  1'!D30</f>
        <v>33553080</v>
      </c>
      <c r="E81" s="116">
        <f>'Таблица  1'!E30</f>
        <v>34583777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21023560</v>
      </c>
      <c r="D83" s="81">
        <f>'Таблица  1'!D32</f>
        <v>21339560</v>
      </c>
      <c r="E83" s="81">
        <f>'Таблица  1'!E32</f>
        <v>22361580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72970</v>
      </c>
      <c r="D84" s="81">
        <f>'Таблица  1'!D33</f>
        <v>46925</v>
      </c>
      <c r="E84" s="81">
        <f>'Таблица  1'!E33</f>
        <v>46975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42" t="s">
        <v>419</v>
      </c>
      <c r="L85" s="142"/>
      <c r="M85" s="142"/>
    </row>
    <row r="86" spans="2:13" ht="17.25" thickBot="1">
      <c r="B86" s="33" t="s">
        <v>506</v>
      </c>
      <c r="C86" s="81">
        <f>'Таблица  1'!C35</f>
        <v>2691070</v>
      </c>
      <c r="D86" s="81">
        <f>'Таблица  1'!D35</f>
        <v>2837310</v>
      </c>
      <c r="E86" s="81">
        <f>'Таблица  1'!E35</f>
        <v>2979070</v>
      </c>
      <c r="H86" s="86">
        <f>C75-C116</f>
        <v>0</v>
      </c>
      <c r="I86" s="86">
        <f>D75-D116</f>
        <v>0</v>
      </c>
      <c r="J86" s="86">
        <f>E75-E116</f>
        <v>0</v>
      </c>
      <c r="K86" s="142"/>
      <c r="L86" s="142"/>
      <c r="M86" s="142"/>
    </row>
    <row r="87" spans="2:13" ht="16.5">
      <c r="B87" s="74" t="s">
        <v>460</v>
      </c>
      <c r="C87" s="126">
        <f>'Таблица  1'!C37</f>
        <v>0</v>
      </c>
      <c r="D87" s="126">
        <f>'Таблица  1'!D37</f>
        <v>0</v>
      </c>
      <c r="E87" s="126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42"/>
      <c r="L87" s="142"/>
      <c r="M87" s="142"/>
    </row>
    <row r="88" spans="2:13" ht="17.25" thickBot="1">
      <c r="B88" s="33" t="s">
        <v>396</v>
      </c>
      <c r="C88" s="127"/>
      <c r="D88" s="127"/>
      <c r="E88" s="127"/>
      <c r="H88" s="86">
        <f>C77-C133</f>
        <v>0</v>
      </c>
      <c r="I88" s="86">
        <f>D77-D133</f>
        <v>0</v>
      </c>
      <c r="J88" s="86">
        <f>E77-E133</f>
        <v>0</v>
      </c>
      <c r="K88" s="142"/>
      <c r="L88" s="142"/>
      <c r="M88" s="142"/>
    </row>
    <row r="89" spans="2:10" ht="17.25" thickBot="1">
      <c r="B89" s="33" t="s">
        <v>461</v>
      </c>
      <c r="C89" s="81">
        <f>'Таблица  1'!C36</f>
        <v>388652</v>
      </c>
      <c r="D89" s="81">
        <f>'Таблица  1'!D36</f>
        <v>382740</v>
      </c>
      <c r="E89" s="81">
        <f>'Таблица  1'!E36</f>
        <v>382740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290183.76</v>
      </c>
      <c r="D90" s="81">
        <f>'Таблица  1'!D43</f>
        <v>270345</v>
      </c>
      <c r="E90" s="81">
        <f>'Таблица  1'!E43</f>
        <v>270345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32796121.76</v>
      </c>
      <c r="I91" s="88">
        <f>D83+D84+D85+D86+D87+D89+D90+D91+D92+D93+D94+D95+D96+D97</f>
        <v>33553080</v>
      </c>
      <c r="J91" s="88">
        <f>E83+E84+E85+E86+E87+E89+E90+E91+E92+E93+E94+E95+E96+E97</f>
        <v>34583777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403813</v>
      </c>
      <c r="D92" s="81">
        <f>'Таблица  1'!D38</f>
        <v>403813</v>
      </c>
      <c r="E92" s="81">
        <f>'Таблица  1'!E38</f>
        <v>401550</v>
      </c>
      <c r="H92" s="89">
        <f>C99+C116+C133+C151</f>
        <v>32796121.76</v>
      </c>
      <c r="I92" s="89">
        <f>D99+D116+D133+D151</f>
        <v>33553080</v>
      </c>
      <c r="J92" s="89">
        <f>E99+E116+E133+E151</f>
        <v>34583777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7286026</v>
      </c>
      <c r="D94" s="81">
        <f>'Таблица  1'!D40</f>
        <v>7631490</v>
      </c>
      <c r="E94" s="81">
        <f>'Таблица  1'!E40</f>
        <v>7500620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637687</v>
      </c>
      <c r="D96" s="81">
        <f>'Таблица  1'!D46</f>
        <v>638737</v>
      </c>
      <c r="E96" s="81">
        <f>'Таблица  1'!E46</f>
        <v>638737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26465703.76</v>
      </c>
      <c r="D99" s="116">
        <f>'Таблица  1'!D51</f>
        <v>27043430</v>
      </c>
      <c r="E99" s="116">
        <f>'Таблица  1'!E51</f>
        <v>27923077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20703560</v>
      </c>
      <c r="D101" s="81">
        <f>'Таблица  1'!D52</f>
        <v>20969560</v>
      </c>
      <c r="E101" s="81">
        <f>'Таблица  1'!E52</f>
        <v>21941580</v>
      </c>
    </row>
    <row r="102" spans="2:5" ht="17.25" thickBot="1">
      <c r="B102" s="33" t="s">
        <v>470</v>
      </c>
      <c r="C102" s="81">
        <f>'Таблица  1'!C53</f>
        <v>44500</v>
      </c>
      <c r="D102" s="81">
        <f>'Таблица  1'!D53</f>
        <v>46725</v>
      </c>
      <c r="E102" s="81">
        <f>'Таблица  1'!E53</f>
        <v>46725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2671070</v>
      </c>
      <c r="D104" s="81">
        <f>'Таблица  1'!D55</f>
        <v>2815310</v>
      </c>
      <c r="E104" s="81">
        <f>'Таблица  1'!E55</f>
        <v>2956070</v>
      </c>
    </row>
    <row r="105" spans="2:5" ht="16.5">
      <c r="B105" s="74" t="s">
        <v>472</v>
      </c>
      <c r="C105" s="126">
        <f>'Таблица  1'!C57</f>
        <v>0</v>
      </c>
      <c r="D105" s="126">
        <f>'Таблица  1'!D57</f>
        <v>0</v>
      </c>
      <c r="E105" s="126">
        <f>'Таблица  1'!E57</f>
        <v>0</v>
      </c>
    </row>
    <row r="106" spans="2:5" ht="17.25" thickBot="1">
      <c r="B106" s="33" t="s">
        <v>396</v>
      </c>
      <c r="C106" s="127"/>
      <c r="D106" s="127"/>
      <c r="E106" s="127"/>
    </row>
    <row r="107" spans="2:5" ht="17.25" thickBot="1">
      <c r="B107" s="33" t="s">
        <v>473</v>
      </c>
      <c r="C107" s="81">
        <f>'Таблица  1'!C56</f>
        <v>372114</v>
      </c>
      <c r="D107" s="81">
        <f>'Таблица  1'!D56</f>
        <v>372740</v>
      </c>
      <c r="E107" s="81">
        <f>'Таблица  1'!E56</f>
        <v>372740</v>
      </c>
    </row>
    <row r="108" spans="2:5" ht="17.25" thickBot="1">
      <c r="B108" s="33" t="s">
        <v>474</v>
      </c>
      <c r="C108" s="81">
        <f>'Таблица  1'!C63</f>
        <v>287783.76</v>
      </c>
      <c r="D108" s="81">
        <f>'Таблица  1'!D63</f>
        <v>270345</v>
      </c>
      <c r="E108" s="81">
        <f>'Таблица  1'!E63</f>
        <v>270345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203813</v>
      </c>
      <c r="D110" s="81">
        <f>'Таблица  1'!D58</f>
        <v>203813</v>
      </c>
      <c r="E110" s="81">
        <f>'Таблица  1'!E58</f>
        <v>201550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1549416</v>
      </c>
      <c r="D112" s="81">
        <f>'Таблица  1'!D60</f>
        <v>1731490</v>
      </c>
      <c r="E112" s="81">
        <f>'Таблица  1'!E60</f>
        <v>1500620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631287</v>
      </c>
      <c r="D114" s="81">
        <f>'Таблица  1'!D66</f>
        <v>631287</v>
      </c>
      <c r="E114" s="81">
        <f>'Таблица  1'!E66</f>
        <v>631287</v>
      </c>
    </row>
    <row r="115" spans="2:5" ht="33.75" thickBot="1">
      <c r="B115" s="33" t="s">
        <v>481</v>
      </c>
      <c r="C115" s="81">
        <f>'Таблица  1'!C61</f>
        <v>2160</v>
      </c>
      <c r="D115" s="81">
        <f>'Таблица  1'!D61</f>
        <v>2160</v>
      </c>
      <c r="E115" s="81">
        <f>'Таблица  1'!E61</f>
        <v>2160</v>
      </c>
    </row>
    <row r="116" spans="2:5" ht="18" thickBot="1">
      <c r="B116" s="114" t="s">
        <v>401</v>
      </c>
      <c r="C116" s="116">
        <f>'Таблица  1'!C71</f>
        <v>37258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26">
        <f>'Таблица  1'!C77</f>
        <v>0</v>
      </c>
      <c r="D122" s="126">
        <f>'Таблица  1'!D77</f>
        <v>0</v>
      </c>
      <c r="E122" s="126">
        <f>'Таблица  1'!E77</f>
        <v>0</v>
      </c>
    </row>
    <row r="123" spans="2:5" ht="17.25" thickBot="1">
      <c r="B123" s="33" t="s">
        <v>396</v>
      </c>
      <c r="C123" s="127"/>
      <c r="D123" s="127"/>
      <c r="E123" s="127"/>
    </row>
    <row r="124" spans="2:5" ht="17.25" thickBot="1">
      <c r="B124" s="33" t="s">
        <v>473</v>
      </c>
      <c r="C124" s="81">
        <f>'Таблица  1'!C76</f>
        <v>6538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2400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33">
        <f>'Таблица  1'!C91</f>
        <v>6293160</v>
      </c>
      <c r="D133" s="133">
        <f>'Таблица  1'!D91</f>
        <v>6509650</v>
      </c>
      <c r="E133" s="133">
        <f>'Таблица  1'!E91</f>
        <v>6660700</v>
      </c>
    </row>
    <row r="134" spans="2:5" ht="18" thickBot="1">
      <c r="B134" s="115" t="s">
        <v>426</v>
      </c>
      <c r="C134" s="134"/>
      <c r="D134" s="134"/>
      <c r="E134" s="134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320000</v>
      </c>
      <c r="D136" s="81">
        <f>'Таблица  1'!D92</f>
        <v>370000</v>
      </c>
      <c r="E136" s="81">
        <f>'Таблица  1'!E92</f>
        <v>420000</v>
      </c>
    </row>
    <row r="137" spans="2:5" ht="17.25" thickBot="1">
      <c r="B137" s="33" t="s">
        <v>470</v>
      </c>
      <c r="C137" s="81">
        <f>'Таблица  1'!C93</f>
        <v>150</v>
      </c>
      <c r="D137" s="81">
        <f>'Таблица  1'!D93</f>
        <v>200</v>
      </c>
      <c r="E137" s="81">
        <f>'Таблица  1'!E93</f>
        <v>250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20000</v>
      </c>
      <c r="D139" s="81">
        <f>'Таблица  1'!D95</f>
        <v>22000</v>
      </c>
      <c r="E139" s="81">
        <f>'Таблица  1'!E95</f>
        <v>23000</v>
      </c>
    </row>
    <row r="140" spans="2:5" ht="16.5">
      <c r="B140" s="74" t="s">
        <v>472</v>
      </c>
      <c r="C140" s="126">
        <f>'Таблица  1'!C97</f>
        <v>0</v>
      </c>
      <c r="D140" s="126">
        <f>'Таблица  1'!D97</f>
        <v>0</v>
      </c>
      <c r="E140" s="126">
        <f>'Таблица  1'!E97</f>
        <v>0</v>
      </c>
    </row>
    <row r="141" spans="2:5" ht="17.25" thickBot="1">
      <c r="B141" s="33" t="s">
        <v>396</v>
      </c>
      <c r="C141" s="127"/>
      <c r="D141" s="127"/>
      <c r="E141" s="127"/>
    </row>
    <row r="142" spans="2:5" ht="17.25" thickBot="1">
      <c r="B142" s="33" t="s">
        <v>473</v>
      </c>
      <c r="C142" s="81">
        <f>'Таблица  1'!C96</f>
        <v>10000</v>
      </c>
      <c r="D142" s="81">
        <f>'Таблица  1'!D96</f>
        <v>10000</v>
      </c>
      <c r="E142" s="81">
        <f>'Таблица  1'!E96</f>
        <v>10000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200000</v>
      </c>
      <c r="D145" s="81">
        <f>'Таблица  1'!D98</f>
        <v>200000</v>
      </c>
      <c r="E145" s="81">
        <f>'Таблица  1'!E98</f>
        <v>200000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5736610</v>
      </c>
      <c r="D147" s="81">
        <f>'Таблица  1'!D100</f>
        <v>5900000</v>
      </c>
      <c r="E147" s="81">
        <f>'Таблица  1'!E100</f>
        <v>6000000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6400</v>
      </c>
      <c r="D149" s="81">
        <f>'Таблица  1'!D106</f>
        <v>7450</v>
      </c>
      <c r="E149" s="81">
        <f>'Таблица  1'!E106</f>
        <v>7450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31" t="s">
        <v>454</v>
      </c>
      <c r="C151" s="128">
        <f>'Таблица  1'!C111</f>
        <v>0</v>
      </c>
      <c r="D151" s="128">
        <f>'Таблица  1'!D111</f>
        <v>0</v>
      </c>
      <c r="E151" s="128">
        <f>'Таблица  1'!E111</f>
        <v>0</v>
      </c>
    </row>
    <row r="152" spans="2:5" ht="12.75" customHeight="1">
      <c r="B152" s="132"/>
      <c r="C152" s="129"/>
      <c r="D152" s="129"/>
      <c r="E152" s="129"/>
    </row>
    <row r="153" spans="2:5" ht="3" customHeight="1" thickBot="1">
      <c r="B153" s="111"/>
      <c r="C153" s="130"/>
      <c r="D153" s="130"/>
      <c r="E153" s="130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26">
        <f>'Таблица  1'!C117</f>
        <v>0</v>
      </c>
      <c r="D159" s="126">
        <f>'Таблица  1'!D117</f>
        <v>0</v>
      </c>
      <c r="E159" s="126">
        <f>'Таблица  1'!E117</f>
        <v>0</v>
      </c>
    </row>
    <row r="160" spans="2:5" ht="17.25" thickBot="1">
      <c r="B160" s="33" t="s">
        <v>396</v>
      </c>
      <c r="C160" s="127"/>
      <c r="D160" s="127"/>
      <c r="E160" s="127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801822</v>
      </c>
      <c r="D171" s="110">
        <f>'Таблица  1'!D132</f>
        <v>743155</v>
      </c>
      <c r="E171" s="110">
        <f>'Таблица  1'!E132</f>
        <v>783346</v>
      </c>
    </row>
    <row r="172" spans="2:3" ht="16.5">
      <c r="B172" s="29"/>
      <c r="C172" s="37"/>
    </row>
    <row r="173" spans="2:3" ht="16.5">
      <c r="B173" s="36" t="s">
        <v>533</v>
      </c>
      <c r="C173" s="122" t="s">
        <v>557</v>
      </c>
    </row>
    <row r="174" spans="2:3" ht="13.5" customHeight="1">
      <c r="B174" s="38" t="s">
        <v>404</v>
      </c>
      <c r="C174" s="37"/>
    </row>
    <row r="175" spans="2:3" ht="15">
      <c r="B175" s="39" t="s">
        <v>558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122" t="s">
        <v>556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О.В. Воробьева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83">
    <mergeCell ref="D2:E2"/>
    <mergeCell ref="D3:E3"/>
    <mergeCell ref="B34:B35"/>
    <mergeCell ref="C34:E35"/>
    <mergeCell ref="B39:B40"/>
    <mergeCell ref="B9:E9"/>
    <mergeCell ref="B10:E10"/>
    <mergeCell ref="B11:C11"/>
    <mergeCell ref="C32:E33"/>
    <mergeCell ref="B22:C22"/>
    <mergeCell ref="C15:E15"/>
    <mergeCell ref="C16:E16"/>
    <mergeCell ref="C17:E17"/>
    <mergeCell ref="C18:E18"/>
    <mergeCell ref="B26:B31"/>
    <mergeCell ref="B32:B33"/>
    <mergeCell ref="C20:E20"/>
    <mergeCell ref="C21:E21"/>
    <mergeCell ref="C30:E30"/>
    <mergeCell ref="C31:E31"/>
    <mergeCell ref="B36:B38"/>
    <mergeCell ref="C36:E38"/>
    <mergeCell ref="B43:B44"/>
    <mergeCell ref="B48:B49"/>
    <mergeCell ref="C48:E49"/>
    <mergeCell ref="B41:B42"/>
    <mergeCell ref="C43:E44"/>
    <mergeCell ref="C39:E40"/>
    <mergeCell ref="C41:E42"/>
    <mergeCell ref="C59:E59"/>
    <mergeCell ref="C56:E56"/>
    <mergeCell ref="C51:E51"/>
    <mergeCell ref="C57:E57"/>
    <mergeCell ref="C53:E53"/>
    <mergeCell ref="C55:E55"/>
    <mergeCell ref="C54:E54"/>
    <mergeCell ref="C52:E52"/>
    <mergeCell ref="C60:E60"/>
    <mergeCell ref="C61:E61"/>
    <mergeCell ref="C58:E58"/>
    <mergeCell ref="C64:E64"/>
    <mergeCell ref="C105:C106"/>
    <mergeCell ref="C62:E62"/>
    <mergeCell ref="E87:E88"/>
    <mergeCell ref="K85:M88"/>
    <mergeCell ref="D133:D134"/>
    <mergeCell ref="E133:E134"/>
    <mergeCell ref="C69:C70"/>
    <mergeCell ref="C19:E19"/>
    <mergeCell ref="C63:E63"/>
    <mergeCell ref="C68:E68"/>
    <mergeCell ref="C50:E50"/>
    <mergeCell ref="B66:E66"/>
    <mergeCell ref="B46:E46"/>
    <mergeCell ref="B23:E23"/>
    <mergeCell ref="C25:E25"/>
    <mergeCell ref="C26:E26"/>
    <mergeCell ref="C27:E27"/>
    <mergeCell ref="C28:E28"/>
    <mergeCell ref="C29:E29"/>
    <mergeCell ref="B151:B152"/>
    <mergeCell ref="C133:C134"/>
    <mergeCell ref="C77:C79"/>
    <mergeCell ref="D77:D79"/>
    <mergeCell ref="D69:E69"/>
    <mergeCell ref="D105:D106"/>
    <mergeCell ref="E105:E106"/>
    <mergeCell ref="E77:E79"/>
    <mergeCell ref="D151:D153"/>
    <mergeCell ref="E151:E153"/>
    <mergeCell ref="B68:B70"/>
    <mergeCell ref="D140:D141"/>
    <mergeCell ref="D122:D123"/>
    <mergeCell ref="E122:E123"/>
    <mergeCell ref="E140:E141"/>
    <mergeCell ref="C159:C160"/>
    <mergeCell ref="D159:D160"/>
    <mergeCell ref="E159:E160"/>
    <mergeCell ref="C87:C88"/>
    <mergeCell ref="D87:D88"/>
    <mergeCell ref="C122:C123"/>
    <mergeCell ref="C140:C141"/>
    <mergeCell ref="C151:C153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89" t="s">
        <v>347</v>
      </c>
      <c r="C9" s="189"/>
      <c r="D9" s="189"/>
      <c r="E9" s="189"/>
    </row>
    <row r="10" spans="1:5" ht="16.5">
      <c r="A10" s="40"/>
      <c r="B10" s="189" t="s">
        <v>455</v>
      </c>
      <c r="C10" s="189"/>
      <c r="D10" s="189"/>
      <c r="E10" s="189"/>
    </row>
    <row r="11" spans="1:3" ht="16.5">
      <c r="A11" s="40"/>
      <c r="B11" s="189"/>
      <c r="C11" s="196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45"/>
      <c r="D15" s="146"/>
      <c r="E15" s="147"/>
    </row>
    <row r="16" spans="2:5" ht="33.75" customHeight="1" thickBot="1">
      <c r="B16" s="33" t="s">
        <v>350</v>
      </c>
      <c r="C16" s="145" t="s">
        <v>351</v>
      </c>
      <c r="D16" s="146"/>
      <c r="E16" s="147"/>
    </row>
    <row r="17" spans="2:5" ht="37.5" customHeight="1" thickBot="1">
      <c r="B17" s="33" t="s">
        <v>352</v>
      </c>
      <c r="C17" s="145"/>
      <c r="D17" s="146"/>
      <c r="E17" s="147"/>
    </row>
    <row r="18" spans="2:5" ht="17.25" customHeight="1" thickBot="1">
      <c r="B18" s="33" t="s">
        <v>353</v>
      </c>
      <c r="C18" s="145" t="s">
        <v>354</v>
      </c>
      <c r="D18" s="146"/>
      <c r="E18" s="147"/>
    </row>
    <row r="19" spans="2:5" ht="17.25" thickBot="1">
      <c r="B19" s="33" t="s">
        <v>355</v>
      </c>
      <c r="C19" s="145" t="s">
        <v>356</v>
      </c>
      <c r="D19" s="146"/>
      <c r="E19" s="147"/>
    </row>
    <row r="20" spans="2:5" ht="33.75" thickBot="1">
      <c r="B20" s="33" t="s">
        <v>357</v>
      </c>
      <c r="C20" s="145" t="s">
        <v>358</v>
      </c>
      <c r="D20" s="146"/>
      <c r="E20" s="147"/>
    </row>
    <row r="21" spans="2:5" ht="33.75" customHeight="1" thickBot="1">
      <c r="B21" s="33" t="s">
        <v>359</v>
      </c>
      <c r="C21" s="145" t="s">
        <v>456</v>
      </c>
      <c r="D21" s="146"/>
      <c r="E21" s="147"/>
    </row>
    <row r="22" spans="2:3" ht="16.5">
      <c r="B22" s="191"/>
      <c r="C22" s="192"/>
    </row>
    <row r="23" spans="2:5" ht="16.5">
      <c r="B23" s="154" t="s">
        <v>360</v>
      </c>
      <c r="C23" s="154"/>
      <c r="D23" s="154"/>
      <c r="E23" s="154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45"/>
      <c r="D25" s="146"/>
      <c r="E25" s="147"/>
    </row>
    <row r="26" spans="2:5" ht="16.5" customHeight="1">
      <c r="B26" s="176" t="s">
        <v>362</v>
      </c>
      <c r="C26" s="158"/>
      <c r="D26" s="159"/>
      <c r="E26" s="160"/>
    </row>
    <row r="27" spans="2:5" ht="16.5">
      <c r="B27" s="184"/>
      <c r="C27" s="161"/>
      <c r="D27" s="162"/>
      <c r="E27" s="163"/>
    </row>
    <row r="28" spans="2:5" ht="16.5">
      <c r="B28" s="184"/>
      <c r="C28" s="161"/>
      <c r="D28" s="162"/>
      <c r="E28" s="163"/>
    </row>
    <row r="29" spans="2:5" ht="16.5">
      <c r="B29" s="184"/>
      <c r="C29" s="161"/>
      <c r="D29" s="162"/>
      <c r="E29" s="163"/>
    </row>
    <row r="30" spans="2:5" ht="16.5">
      <c r="B30" s="184"/>
      <c r="C30" s="161"/>
      <c r="D30" s="162"/>
      <c r="E30" s="163"/>
    </row>
    <row r="31" spans="2:5" ht="17.25" thickBot="1">
      <c r="B31" s="177"/>
      <c r="C31" s="193"/>
      <c r="D31" s="194"/>
      <c r="E31" s="195"/>
    </row>
    <row r="32" spans="2:5" ht="20.25" customHeight="1">
      <c r="B32" s="176" t="s">
        <v>363</v>
      </c>
      <c r="C32" s="178">
        <v>0</v>
      </c>
      <c r="D32" s="179"/>
      <c r="E32" s="180"/>
    </row>
    <row r="33" spans="2:5" ht="30.75" customHeight="1" thickBot="1">
      <c r="B33" s="177"/>
      <c r="C33" s="181"/>
      <c r="D33" s="182"/>
      <c r="E33" s="183"/>
    </row>
    <row r="34" spans="2:5" ht="12.75" customHeight="1">
      <c r="B34" s="176" t="s">
        <v>364</v>
      </c>
      <c r="C34" s="178">
        <v>0</v>
      </c>
      <c r="D34" s="179"/>
      <c r="E34" s="180"/>
    </row>
    <row r="35" spans="2:5" ht="39.75" customHeight="1" thickBot="1">
      <c r="B35" s="177"/>
      <c r="C35" s="181"/>
      <c r="D35" s="182"/>
      <c r="E35" s="183"/>
    </row>
    <row r="36" spans="2:5" ht="12.75" customHeight="1">
      <c r="B36" s="176" t="s">
        <v>365</v>
      </c>
      <c r="C36" s="164">
        <v>0</v>
      </c>
      <c r="D36" s="165"/>
      <c r="E36" s="166"/>
    </row>
    <row r="37" spans="2:5" ht="12.75" customHeight="1">
      <c r="B37" s="184"/>
      <c r="C37" s="185"/>
      <c r="D37" s="186"/>
      <c r="E37" s="187"/>
    </row>
    <row r="38" spans="2:5" ht="28.5" customHeight="1" thickBot="1">
      <c r="B38" s="177"/>
      <c r="C38" s="167"/>
      <c r="D38" s="168"/>
      <c r="E38" s="169"/>
    </row>
    <row r="39" spans="2:5" ht="12.75" customHeight="1">
      <c r="B39" s="139" t="s">
        <v>366</v>
      </c>
      <c r="C39" s="178">
        <v>0</v>
      </c>
      <c r="D39" s="179"/>
      <c r="E39" s="180"/>
    </row>
    <row r="40" spans="2:5" ht="39" customHeight="1" thickBot="1">
      <c r="B40" s="141"/>
      <c r="C40" s="181"/>
      <c r="D40" s="182"/>
      <c r="E40" s="183"/>
    </row>
    <row r="41" spans="2:5" ht="12.75" customHeight="1">
      <c r="B41" s="176" t="s">
        <v>367</v>
      </c>
      <c r="C41" s="178">
        <v>0</v>
      </c>
      <c r="D41" s="179"/>
      <c r="E41" s="180"/>
    </row>
    <row r="42" spans="2:5" ht="39" customHeight="1" thickBot="1">
      <c r="B42" s="177"/>
      <c r="C42" s="181"/>
      <c r="D42" s="182"/>
      <c r="E42" s="183"/>
    </row>
    <row r="43" spans="2:5" ht="12.75" customHeight="1">
      <c r="B43" s="176" t="s">
        <v>368</v>
      </c>
      <c r="C43" s="178">
        <v>0</v>
      </c>
      <c r="D43" s="179"/>
      <c r="E43" s="180"/>
    </row>
    <row r="44" spans="2:5" ht="24" customHeight="1" thickBot="1">
      <c r="B44" s="177"/>
      <c r="C44" s="181"/>
      <c r="D44" s="182"/>
      <c r="E44" s="183"/>
    </row>
    <row r="45" spans="2:3" ht="16.5">
      <c r="B45" s="30"/>
      <c r="C45" s="28"/>
    </row>
    <row r="46" spans="2:5" ht="16.5">
      <c r="B46" s="154" t="s">
        <v>369</v>
      </c>
      <c r="C46" s="154"/>
      <c r="D46" s="154"/>
      <c r="E46" s="154"/>
    </row>
    <row r="47" spans="2:3" ht="17.25" thickBot="1">
      <c r="B47" s="30"/>
      <c r="C47" s="28"/>
    </row>
    <row r="48" spans="2:5" ht="17.25" customHeight="1">
      <c r="B48" s="176" t="s">
        <v>370</v>
      </c>
      <c r="C48" s="178" t="s">
        <v>482</v>
      </c>
      <c r="D48" s="179"/>
      <c r="E48" s="180"/>
    </row>
    <row r="49" spans="2:5" ht="13.5" customHeight="1" thickBot="1">
      <c r="B49" s="177"/>
      <c r="C49" s="181"/>
      <c r="D49" s="182"/>
      <c r="E49" s="183"/>
    </row>
    <row r="50" spans="2:5" ht="17.25" thickBot="1">
      <c r="B50" s="33" t="s">
        <v>371</v>
      </c>
      <c r="C50" s="148">
        <f>'Таблица  1'!C5</f>
        <v>19414170.12</v>
      </c>
      <c r="D50" s="149"/>
      <c r="E50" s="150"/>
    </row>
    <row r="51" spans="2:5" ht="17.25" thickBot="1">
      <c r="B51" s="33" t="s">
        <v>372</v>
      </c>
      <c r="C51" s="148"/>
      <c r="D51" s="149"/>
      <c r="E51" s="150"/>
    </row>
    <row r="52" spans="2:5" ht="33.75" thickBot="1">
      <c r="B52" s="33" t="s">
        <v>373</v>
      </c>
      <c r="C52" s="148">
        <f>'Таблица  1'!C7</f>
        <v>25353687.78</v>
      </c>
      <c r="D52" s="149"/>
      <c r="E52" s="150"/>
    </row>
    <row r="53" spans="2:5" ht="17.25" thickBot="1">
      <c r="B53" s="33" t="s">
        <v>374</v>
      </c>
      <c r="C53" s="148"/>
      <c r="D53" s="149"/>
      <c r="E53" s="150"/>
    </row>
    <row r="54" spans="2:5" ht="17.25" thickBot="1">
      <c r="B54" s="33" t="s">
        <v>375</v>
      </c>
      <c r="C54" s="148">
        <f>'Таблица  1'!C8</f>
        <v>17909459.04</v>
      </c>
      <c r="D54" s="149"/>
      <c r="E54" s="150"/>
    </row>
    <row r="55" spans="2:5" ht="33.75" thickBot="1">
      <c r="B55" s="33" t="s">
        <v>376</v>
      </c>
      <c r="C55" s="148">
        <f>'Таблица  1'!C9</f>
        <v>1753457.87</v>
      </c>
      <c r="D55" s="149"/>
      <c r="E55" s="150"/>
    </row>
    <row r="56" spans="2:5" ht="17.25" thickBot="1">
      <c r="B56" s="33" t="s">
        <v>374</v>
      </c>
      <c r="C56" s="148"/>
      <c r="D56" s="149"/>
      <c r="E56" s="150"/>
    </row>
    <row r="57" spans="2:5" ht="33.75" thickBot="1">
      <c r="B57" s="33" t="s">
        <v>377</v>
      </c>
      <c r="C57" s="148">
        <f>'Таблица  1'!C10</f>
        <v>184023.99</v>
      </c>
      <c r="D57" s="149"/>
      <c r="E57" s="150"/>
    </row>
    <row r="58" spans="2:5" ht="17.25" thickBot="1">
      <c r="B58" s="33" t="s">
        <v>378</v>
      </c>
      <c r="C58" s="148">
        <f>'Таблица  1'!C11</f>
        <v>-18182794.08</v>
      </c>
      <c r="D58" s="149"/>
      <c r="E58" s="150"/>
    </row>
    <row r="59" spans="2:5" ht="17.25" thickBot="1">
      <c r="B59" s="33" t="s">
        <v>372</v>
      </c>
      <c r="C59" s="148"/>
      <c r="D59" s="149"/>
      <c r="E59" s="150"/>
    </row>
    <row r="60" spans="2:5" ht="17.25" thickBot="1">
      <c r="B60" s="33" t="s">
        <v>379</v>
      </c>
      <c r="C60" s="148">
        <f>'Таблица  1'!C13</f>
        <v>-125165.09</v>
      </c>
      <c r="D60" s="149"/>
      <c r="E60" s="150"/>
    </row>
    <row r="61" spans="2:5" ht="17.25" thickBot="1">
      <c r="B61" s="33" t="s">
        <v>380</v>
      </c>
      <c r="C61" s="148">
        <f>'Таблица  1'!C14</f>
        <v>22781.04</v>
      </c>
      <c r="D61" s="149"/>
      <c r="E61" s="150"/>
    </row>
    <row r="62" spans="2:5" ht="17.25" thickBot="1">
      <c r="B62" s="33" t="s">
        <v>381</v>
      </c>
      <c r="C62" s="148">
        <f>'Таблица  1'!C15</f>
        <v>12810</v>
      </c>
      <c r="D62" s="149"/>
      <c r="E62" s="150"/>
    </row>
    <row r="63" spans="2:5" ht="17.25" thickBot="1">
      <c r="B63" s="33" t="s">
        <v>372</v>
      </c>
      <c r="C63" s="148"/>
      <c r="D63" s="149"/>
      <c r="E63" s="150"/>
    </row>
    <row r="64" spans="2:5" ht="17.25" thickBot="1">
      <c r="B64" s="33" t="s">
        <v>382</v>
      </c>
      <c r="C64" s="148">
        <f>'Таблица  1'!C17</f>
        <v>0</v>
      </c>
      <c r="D64" s="149"/>
      <c r="E64" s="150"/>
    </row>
    <row r="65" spans="2:3" ht="16.5">
      <c r="B65" s="30"/>
      <c r="C65" s="28"/>
    </row>
    <row r="66" spans="2:5" ht="16.5">
      <c r="B66" s="154" t="s">
        <v>383</v>
      </c>
      <c r="C66" s="154"/>
      <c r="D66" s="154"/>
      <c r="E66" s="154"/>
    </row>
    <row r="67" spans="2:3" ht="17.25" thickBot="1">
      <c r="B67" s="75"/>
      <c r="C67" s="76"/>
    </row>
    <row r="68" spans="2:5" ht="19.5" customHeight="1" thickBot="1">
      <c r="B68" s="139" t="s">
        <v>370</v>
      </c>
      <c r="C68" s="151" t="s">
        <v>482</v>
      </c>
      <c r="D68" s="152"/>
      <c r="E68" s="153"/>
    </row>
    <row r="69" spans="2:5" ht="15" customHeight="1" thickBot="1">
      <c r="B69" s="140"/>
      <c r="C69" s="143" t="s">
        <v>483</v>
      </c>
      <c r="D69" s="137" t="s">
        <v>484</v>
      </c>
      <c r="E69" s="138"/>
    </row>
    <row r="70" spans="2:5" ht="18.75" customHeight="1" thickBot="1">
      <c r="B70" s="141"/>
      <c r="C70" s="14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32796121.76</v>
      </c>
      <c r="D72" s="81">
        <f>'Таблица  1'!D20</f>
        <v>33553080</v>
      </c>
      <c r="E72" s="81">
        <f>'Таблица  1'!E20</f>
        <v>34583777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26465703.76</v>
      </c>
      <c r="D74" s="81">
        <f>'Таблица  1'!D21</f>
        <v>27043430</v>
      </c>
      <c r="E74" s="81">
        <f>'Таблица  1'!E21</f>
        <v>27923077</v>
      </c>
    </row>
    <row r="75" spans="2:5" ht="17.25" thickBot="1">
      <c r="B75" s="33" t="s">
        <v>388</v>
      </c>
      <c r="C75" s="81">
        <f>'Таблица  1'!C22</f>
        <v>37258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26">
        <f>'Таблица  1'!C25</f>
        <v>6293160</v>
      </c>
      <c r="D77" s="126">
        <f>'Таблица  1'!D25</f>
        <v>6509650</v>
      </c>
      <c r="E77" s="126">
        <f>'Таблица  1'!E25</f>
        <v>6660700</v>
      </c>
    </row>
    <row r="78" spans="2:5" ht="33">
      <c r="B78" s="74" t="s">
        <v>391</v>
      </c>
      <c r="C78" s="135"/>
      <c r="D78" s="135"/>
      <c r="E78" s="135"/>
    </row>
    <row r="79" spans="2:5" ht="17.25" thickBot="1">
      <c r="B79" s="33" t="s">
        <v>392</v>
      </c>
      <c r="C79" s="136"/>
      <c r="D79" s="136"/>
      <c r="E79" s="136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32796121.76</v>
      </c>
      <c r="D81" s="81">
        <f>'Таблица  1'!D30</f>
        <v>33553080</v>
      </c>
      <c r="E81" s="81">
        <f>'Таблица  1'!E30</f>
        <v>34583777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21023560</v>
      </c>
      <c r="D83" s="81">
        <f>'Таблица  1'!D32</f>
        <v>21339560</v>
      </c>
      <c r="E83" s="81">
        <f>'Таблица  1'!E32</f>
        <v>22361580</v>
      </c>
    </row>
    <row r="84" spans="2:5" ht="17.25" thickBot="1">
      <c r="B84" s="33" t="s">
        <v>457</v>
      </c>
      <c r="C84" s="81">
        <f>'Таблица  1'!C33</f>
        <v>72970</v>
      </c>
      <c r="D84" s="81">
        <f>'Таблица  1'!D33</f>
        <v>46925</v>
      </c>
      <c r="E84" s="81">
        <f>'Таблица  1'!E33</f>
        <v>46975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2691070</v>
      </c>
      <c r="D86" s="81">
        <f>'Таблица  1'!D35</f>
        <v>2837310</v>
      </c>
      <c r="E86" s="81">
        <f>'Таблица  1'!E35</f>
        <v>2979070</v>
      </c>
    </row>
    <row r="87" spans="2:5" ht="16.5">
      <c r="B87" s="74" t="s">
        <v>460</v>
      </c>
      <c r="C87" s="126">
        <f>'Таблица  1'!C37</f>
        <v>0</v>
      </c>
      <c r="D87" s="126">
        <f>'Таблица  1'!D37</f>
        <v>0</v>
      </c>
      <c r="E87" s="126">
        <f>'Таблица  1'!E37</f>
        <v>0</v>
      </c>
    </row>
    <row r="88" spans="2:5" ht="17.25" thickBot="1">
      <c r="B88" s="33" t="s">
        <v>396</v>
      </c>
      <c r="C88" s="127"/>
      <c r="D88" s="127"/>
      <c r="E88" s="127"/>
    </row>
    <row r="89" spans="2:5" ht="17.25" thickBot="1">
      <c r="B89" s="33" t="s">
        <v>461</v>
      </c>
      <c r="C89" s="81">
        <f>'Таблица  1'!C36</f>
        <v>388652</v>
      </c>
      <c r="D89" s="81">
        <f>'Таблица  1'!D36</f>
        <v>382740</v>
      </c>
      <c r="E89" s="81">
        <f>'Таблица  1'!E36</f>
        <v>382740</v>
      </c>
    </row>
    <row r="90" spans="2:5" ht="17.25" thickBot="1">
      <c r="B90" s="33" t="s">
        <v>462</v>
      </c>
      <c r="C90" s="81">
        <f>'Таблица  1'!C43</f>
        <v>290183.76</v>
      </c>
      <c r="D90" s="81">
        <f>'Таблица  1'!D43</f>
        <v>270345</v>
      </c>
      <c r="E90" s="81">
        <f>'Таблица  1'!E43</f>
        <v>270345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403813</v>
      </c>
      <c r="D92" s="81">
        <f>'Таблица  1'!D38</f>
        <v>403813</v>
      </c>
      <c r="E92" s="81">
        <f>'Таблица  1'!E38</f>
        <v>401550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7286026</v>
      </c>
      <c r="D94" s="81">
        <f>'Таблица  1'!D40</f>
        <v>7631490</v>
      </c>
      <c r="E94" s="81">
        <f>'Таблица  1'!E40</f>
        <v>7500620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637687</v>
      </c>
      <c r="D96" s="81">
        <f>'Таблица  1'!D46</f>
        <v>638737</v>
      </c>
      <c r="E96" s="81">
        <f>'Таблица  1'!E46</f>
        <v>638737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801822</v>
      </c>
      <c r="D99" s="81">
        <f>'Таблица  1'!D132</f>
        <v>743155</v>
      </c>
      <c r="E99" s="81">
        <f>'Таблица  1'!E132</f>
        <v>783346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18:E18"/>
    <mergeCell ref="B39:B40"/>
    <mergeCell ref="C39:E40"/>
    <mergeCell ref="C20:E20"/>
    <mergeCell ref="C21:E21"/>
    <mergeCell ref="C25:E25"/>
    <mergeCell ref="C30:E30"/>
    <mergeCell ref="B32:B33"/>
    <mergeCell ref="C32:E33"/>
    <mergeCell ref="B34:B35"/>
    <mergeCell ref="C34:E35"/>
    <mergeCell ref="B36:B38"/>
    <mergeCell ref="C36:E38"/>
    <mergeCell ref="B41:B42"/>
    <mergeCell ref="C41:E42"/>
    <mergeCell ref="C57:E57"/>
    <mergeCell ref="C58:E58"/>
    <mergeCell ref="B48:B49"/>
    <mergeCell ref="C48:E49"/>
    <mergeCell ref="C50:E50"/>
    <mergeCell ref="B46:E46"/>
    <mergeCell ref="C51:E51"/>
    <mergeCell ref="C52:E52"/>
    <mergeCell ref="C53:E53"/>
    <mergeCell ref="B43:B44"/>
    <mergeCell ref="C43:E44"/>
    <mergeCell ref="C54:E54"/>
    <mergeCell ref="C55:E55"/>
    <mergeCell ref="C56:E56"/>
    <mergeCell ref="C59:E59"/>
    <mergeCell ref="C60:E60"/>
    <mergeCell ref="C61:E61"/>
    <mergeCell ref="D69:E69"/>
    <mergeCell ref="C63:E63"/>
    <mergeCell ref="B66:E66"/>
    <mergeCell ref="C62:E62"/>
    <mergeCell ref="C64:E64"/>
    <mergeCell ref="C87:C88"/>
    <mergeCell ref="D87:D88"/>
    <mergeCell ref="E87:E88"/>
    <mergeCell ref="B68:B70"/>
    <mergeCell ref="C68:E68"/>
    <mergeCell ref="C69:C70"/>
    <mergeCell ref="C77:C79"/>
    <mergeCell ref="E77:E79"/>
    <mergeCell ref="D77:D79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16383" man="1"/>
    <brk id="97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2015-01-28T00:15:02Z</cp:lastPrinted>
  <dcterms:created xsi:type="dcterms:W3CDTF">2007-11-01T06:06:06Z</dcterms:created>
  <dcterms:modified xsi:type="dcterms:W3CDTF">2015-02-26T06:54:30Z</dcterms:modified>
  <cp:category/>
  <cp:version/>
  <cp:contentType/>
  <cp:contentStatus/>
</cp:coreProperties>
</file>