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<sst xmlns="http://schemas.openxmlformats.org/spreadsheetml/2006/main" count="1772" uniqueCount="559">
  <si>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</si>
  <si>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</si>
  <si>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</si>
  <si>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</si>
  <si>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</si>
  <si>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</si>
  <si>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</si>
  <si>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</si>
  <si>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</si>
  <si>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</si>
  <si>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</si>
  <si>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</si>
  <si>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</si>
  <si>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</si>
  <si>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</si>
  <si>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</si>
  <si>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</si>
  <si>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</si>
  <si>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</si>
  <si>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</si>
  <si>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</si>
  <si>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</si>
  <si>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</si>
  <si>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</si>
  <si>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</si>
  <si>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</si>
  <si>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</si>
  <si>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</si>
  <si>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</si>
  <si>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</si>
  <si>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</si>
  <si>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</si>
  <si>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</si>
  <si>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</si>
  <si>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</si>
  <si>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</si>
  <si>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</si>
  <si>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</si>
  <si>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</si>
  <si>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</si>
  <si>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</si>
  <si>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</si>
  <si>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</si>
  <si>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</si>
  <si>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</si>
  <si>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</si>
  <si>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</si>
  <si>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</si>
  <si>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</si>
  <si>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</si>
  <si>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</si>
  <si>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</si>
  <si>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</si>
  <si>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</si>
  <si>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</si>
  <si>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</si>
  <si>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</si>
  <si>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</si>
  <si>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</si>
  <si>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</si>
  <si>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</si>
  <si>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</si>
  <si>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</si>
  <si>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</si>
  <si>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</si>
  <si>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</si>
  <si>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</si>
  <si>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</si>
  <si>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</si>
  <si>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</si>
  <si>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</si>
  <si>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</si>
  <si>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</si>
  <si>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</si>
  <si>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</si>
  <si>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</si>
  <si>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</si>
  <si>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</si>
  <si>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</si>
  <si>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</si>
  <si>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</si>
  <si>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</si>
  <si>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</si>
  <si>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</si>
  <si>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</si>
  <si>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</si>
  <si>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</si>
  <si>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</si>
  <si>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</si>
  <si>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</si>
  <si>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</si>
  <si>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</si>
  <si>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</si>
  <si>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</si>
  <si>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</si>
  <si>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</si>
  <si>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</si>
  <si>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</si>
  <si>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</si>
  <si>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</si>
  <si>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</si>
  <si>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</si>
  <si>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</si>
  <si>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</si>
  <si>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</si>
  <si>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</si>
  <si>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</si>
  <si>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</si>
  <si>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</si>
  <si>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</si>
  <si>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</si>
  <si>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</si>
  <si>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</si>
  <si>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</si>
  <si>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</si>
  <si>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</si>
  <si>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</si>
  <si>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</si>
  <si>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</si>
  <si>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</si>
  <si>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</si>
  <si>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</si>
  <si>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</si>
  <si>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</si>
  <si>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</si>
  <si>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</si>
  <si>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</si>
  <si>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</si>
  <si>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</si>
  <si>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</si>
  <si>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</si>
  <si>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</si>
  <si>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</si>
  <si>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</si>
  <si>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</si>
  <si>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</si>
  <si>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</si>
  <si>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</si>
  <si>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</si>
  <si>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</si>
  <si>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</si>
  <si>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</si>
  <si>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</si>
  <si>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</si>
  <si>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</si>
  <si>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</si>
  <si>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</si>
  <si>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</si>
  <si>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</si>
  <si>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</si>
  <si>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</si>
  <si>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</si>
  <si>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</si>
  <si>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</si>
  <si>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</si>
  <si>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</si>
  <si>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</si>
  <si>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</si>
  <si>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</si>
  <si>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</si>
  <si>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</si>
  <si>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</si>
  <si>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</si>
  <si>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</si>
  <si>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</si>
  <si>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</si>
  <si>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</si>
  <si>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</si>
  <si>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</si>
  <si>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</si>
  <si>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</si>
  <si>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</si>
  <si>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</si>
  <si>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</si>
  <si>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</si>
  <si>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</si>
  <si>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</si>
  <si>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</si>
  <si>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</si>
  <si>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</si>
  <si>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</si>
  <si>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</si>
  <si>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</si>
  <si>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</si>
  <si>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</si>
  <si>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</si>
  <si>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</si>
  <si>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</si>
  <si>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</si>
  <si>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</si>
  <si>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</si>
  <si>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</si>
  <si>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</si>
  <si>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</si>
  <si>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</si>
  <si>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</si>
  <si>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</si>
  <si>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</si>
  <si>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</si>
  <si>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</si>
  <si>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</si>
  <si>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</si>
  <si>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</si>
  <si>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</si>
  <si>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</si>
  <si>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</si>
  <si>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</si>
  <si>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</si>
  <si>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</si>
  <si>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</si>
  <si>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</si>
  <si>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</si>
  <si>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</si>
  <si>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</si>
  <si>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</si>
  <si>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</si>
  <si>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</si>
  <si>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</si>
  <si>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</si>
  <si>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</si>
  <si>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</si>
  <si>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</si>
  <si>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</si>
  <si>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</si>
  <si>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</si>
  <si>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</si>
  <si>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</si>
  <si>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</si>
  <si>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</si>
  <si>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</si>
  <si>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</si>
  <si>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</si>
  <si>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</si>
  <si>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</si>
  <si>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</si>
  <si>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</si>
  <si>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</si>
  <si>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</si>
  <si>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</si>
  <si>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</si>
  <si>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</si>
  <si>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</si>
  <si>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</si>
  <si>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</si>
  <si>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</si>
  <si>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</si>
  <si>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</si>
  <si>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</si>
  <si>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</si>
  <si>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</si>
  <si>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</si>
  <si>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</si>
  <si>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</si>
  <si>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</si>
  <si>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</si>
  <si>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</si>
  <si>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</si>
  <si>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</si>
  <si>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</si>
  <si>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</si>
  <si>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</si>
  <si>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</si>
  <si>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</si>
  <si>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</si>
  <si>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</si>
  <si>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</si>
  <si>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</si>
  <si>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</si>
  <si>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</si>
  <si>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</si>
  <si>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</si>
  <si>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</si>
  <si>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</si>
  <si>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</si>
  <si>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</si>
  <si>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</si>
  <si>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</si>
  <si>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</si>
  <si>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</si>
  <si>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</si>
  <si>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</si>
  <si>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</si>
  <si>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</si>
  <si>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</si>
  <si>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</si>
  <si>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</si>
  <si>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</si>
  <si>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</si>
  <si>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</si>
  <si>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</si>
  <si>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</si>
  <si>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</si>
  <si>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</si>
  <si>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</si>
  <si>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</si>
  <si>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</si>
  <si>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</si>
  <si>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</si>
  <si>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</si>
  <si>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</si>
  <si>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</si>
  <si>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</si>
  <si>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</si>
  <si>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</si>
  <si>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</si>
  <si>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</si>
  <si>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</si>
  <si>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</si>
  <si>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</si>
  <si>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</si>
  <si>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</si>
  <si>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</si>
  <si>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</si>
  <si>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</si>
  <si>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</si>
  <si>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</si>
  <si>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</si>
  <si>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</si>
  <si>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</si>
  <si>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</si>
  <si>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</si>
  <si>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</si>
  <si>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</si>
  <si>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</si>
  <si>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</si>
  <si>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</si>
  <si>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</si>
  <si>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</si>
  <si>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</si>
  <si>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</si>
  <si>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</si>
  <si>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</si>
  <si>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</si>
  <si>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</si>
  <si>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</si>
  <si>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</si>
  <si>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</si>
  <si>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</si>
  <si>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</si>
  <si>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</si>
  <si>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</si>
  <si>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</si>
  <si>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</si>
  <si>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</si>
  <si>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</si>
  <si>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</si>
  <si>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</si>
  <si>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</si>
  <si>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</si>
  <si>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</si>
  <si>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</si>
  <si>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</si>
  <si>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</si>
  <si>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</si>
  <si>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</si>
  <si>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</si>
  <si>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</si>
  <si>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</si>
  <si>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</si>
  <si>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</si>
  <si>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</si>
  <si>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</si>
  <si>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</si>
  <si>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</si>
  <si>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</si>
  <si>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</si>
  <si>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</si>
  <si>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</si>
  <si>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</si>
  <si>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</si>
  <si>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</si>
  <si>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</si>
  <si>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</si>
  <si>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</si>
  <si>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</si>
  <si>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</si>
  <si>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</si>
  <si>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</si>
  <si>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</si>
  <si>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</si>
  <si>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</si>
  <si>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</si>
  <si>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</si>
  <si>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</si>
  <si>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</si>
  <si>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</si>
  <si>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</si>
  <si>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</si>
  <si>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</si>
  <si>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</si>
  <si>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</si>
  <si>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</si>
  <si>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</si>
  <si>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</si>
  <si>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</si>
  <si>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</si>
  <si>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</si>
  <si>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</si>
  <si>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</si>
  <si>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</si>
  <si>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</si>
  <si>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</si>
  <si>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</si>
  <si>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</si>
  <si>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</si>
  <si>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</si>
  <si>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</si>
  <si>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</si>
  <si>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</si>
  <si>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</si>
  <si>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</si>
  <si>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</si>
  <si>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</si>
  <si>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</si>
  <si>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</si>
  <si>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</si>
  <si>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</si>
  <si>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</si>
  <si>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</si>
  <si>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</si>
  <si>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</si>
  <si>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</si>
  <si>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</si>
  <si>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</si>
  <si>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</si>
  <si>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</si>
  <si>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</si>
  <si>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</si>
  <si>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</si>
  <si>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</si>
  <si>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</si>
  <si>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</si>
  <si>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</si>
  <si>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</si>
  <si>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</si>
  <si>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</si>
  <si>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</si>
  <si>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</si>
  <si>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</si>
  <si>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</si>
  <si>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</si>
  <si>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</si>
  <si>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</si>
  <si>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</si>
  <si>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</si>
  <si>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</si>
  <si>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</si>
  <si>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</si>
  <si>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</si>
  <si>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</si>
  <si>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</si>
  <si>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</si>
  <si>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</si>
  <si>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</si>
  <si>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</si>
  <si>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</si>
  <si>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</si>
  <si>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</si>
  <si>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</si>
  <si>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</si>
  <si>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</si>
  <si>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</si>
  <si>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</si>
  <si>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</si>
  <si>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</si>
  <si>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</si>
  <si>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</si>
  <si>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</si>
  <si>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</si>
  <si>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</si>
  <si>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</si>
  <si>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</si>
  <si>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</si>
  <si>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</si>
  <si>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</si>
  <si>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</si>
  <si>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</si>
  <si>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</si>
  <si>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</si>
  <si>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</si>
  <si>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</si>
  <si>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</si>
  <si>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</si>
  <si>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</si>
  <si>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</si>
  <si>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</si>
  <si>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</si>
  <si>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</si>
  <si>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</si>
  <si>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</si>
  <si>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</si>
  <si>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</si>
  <si>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</si>
  <si>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</si>
  <si>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</si>
  <si>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</si>
  <si>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</si>
  <si>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</si>
  <si>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</si>
  <si>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</si>
  <si>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</si>
  <si>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</si>
  <si>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</si>
  <si>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</si>
  <si>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</si>
  <si>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</si>
  <si>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</si>
  <si>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</si>
  <si>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</si>
  <si>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</si>
  <si>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</si>
  <si>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</si>
  <si>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</si>
  <si>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</si>
  <si>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</si>
  <si>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</si>
  <si>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</si>
  <si>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</si>
  <si>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</si>
  <si>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</si>
  <si>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</si>
  <si>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</si>
  <si>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</si>
  <si>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</si>
  <si>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</si>
  <si>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</si>
  <si>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</si>
  <si>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</si>
  <si>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</si>
  <si>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</si>
  <si>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</si>
  <si>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</si>
  <si>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</si>
  <si>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</si>
  <si>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</si>
  <si>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</si>
  <si>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</si>
  <si>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</si>
  <si>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</si>
  <si>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</si>
  <si>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</si>
  <si>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</si>
  <si>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</si>
  <si>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</si>
  <si>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</si>
  <si>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</si>
  <si>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Муниципальное бюджетное дошкольное учреждение детский сад комбинированного вида № 5 города Уссурийска Уссурийского городского округа</t>
  </si>
  <si>
    <t>692500, Российская Федерация, Приморский край, город Уссурийск, улица Андрея Кушнира, д.18</t>
  </si>
  <si>
    <t>2511086499/251101001</t>
  </si>
  <si>
    <t>Деятельность Учреждения направлена на реализацию основных задач   дошкольного  образования:  охрану  жизни и укрепление  физического и психического здоровья детей; обеспечение познавательно-речевого, социально-личностного, художественно-эстетического и физического  развития детей; воспитание с учетом возрастных категорий детей гражданственности,   уважения   к   правам    и   свободам    человека,   любви к окружающей природе, Родине, семье; осуществление необходимой коррекции недостатков в физическом и (или) психическом развитии детей; взаимодействие с семьями детей для обеспечения  полноценного развития детей; оказание консультативной и методической помощи родителям (законным представителям) по вопросам воспитания, обучения и развития детей.</t>
  </si>
  <si>
    <t>Учреждение в соответствии со своими уставными задачами, потребностями семьи может реализовывать следующие дополнительные платные образовательные услуги:
обучение  компьютерной грамоте;
занятия хореографией, ритмикой;
обучение изобразительному искусству;
обучение иностранному языку; 
обучение игре на музыкальных инструментах, пению;
обучение шахматной грамотности;
занятия по углублённому изучению предметов художественно-эстетического направления;
занятия по углублённой подготовке детей к школе.
Оздоровительные платные дополнительные услуги: 
массаж;
физиотерапия;
лечебная физическая культура;
диетокислородотерапия.
Платная   организация  работы   группы  кратковременного пребывания 
с режимом  пребывания от   3-ех   до   5-ти   часов,   в  том  числе  в выходные и праздничные дни (при условии отсутствия запрета на это требованиями законодательства Российской Федерации).</t>
  </si>
  <si>
    <t>Заведующий</t>
  </si>
  <si>
    <t>_________  Е.С. Сафонова</t>
  </si>
  <si>
    <t>С.А. Сафонова</t>
  </si>
  <si>
    <t>Т.В. Пилипенко</t>
  </si>
  <si>
    <t xml:space="preserve">" 30  " декабря  201 4   г.                                                                                    </t>
  </si>
  <si>
    <t xml:space="preserve"> " 30 " декабря   201 4      г.</t>
  </si>
  <si>
    <t xml:space="preserve"> " 30 " декабря   201 4 год</t>
  </si>
  <si>
    <t xml:space="preserve">    Дата составления " 30  " декабря   201 4  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</si>
</sst>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EAEAEA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2" fontId="0" fillId="44" borderId="11" xfId="0" applyNumberFormat="1" applyFill="1" applyBorder="1" applyAlignment="1" applyProtection="1">
      <alignment vertical="center"/>
      <protection locked="0"/>
    </xf>
    <xf numFmtId="0" fontId="13" fillId="0" borderId="0" xfId="54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54" fillId="0" borderId="21" xfId="54" applyNumberFormat="1" applyFont="1" applyBorder="1" applyAlignment="1" applyProtection="1">
      <alignment horizontal="center" vertical="center" wrapText="1"/>
      <protection locked="0"/>
    </xf>
    <xf numFmtId="2" fontId="54" fillId="0" borderId="22" xfId="54" applyNumberFormat="1" applyFont="1" applyBorder="1" applyAlignment="1" applyProtection="1">
      <alignment horizontal="center" vertical="center" wrapText="1"/>
      <protection locked="0"/>
    </xf>
    <xf numFmtId="2" fontId="54" fillId="0" borderId="23" xfId="54" applyNumberFormat="1" applyFont="1" applyBorder="1" applyAlignment="1" applyProtection="1">
      <alignment horizontal="center" vertical="center" wrapText="1"/>
      <protection locked="0"/>
    </xf>
    <xf numFmtId="2" fontId="54" fillId="0" borderId="24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55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56" fillId="0" borderId="27" xfId="54" applyFont="1" applyBorder="1" applyAlignment="1" applyProtection="1">
      <alignment vertical="center" wrapText="1"/>
      <protection locked="0"/>
    </xf>
    <xf numFmtId="0" fontId="54" fillId="0" borderId="28" xfId="54" applyFont="1" applyBorder="1" applyAlignment="1" applyProtection="1">
      <alignment vertical="center" wrapText="1"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54" fillId="0" borderId="2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3.emf" /><Relationship Id="rId3" Type="http://schemas.openxmlformats.org/officeDocument/2006/relationships/image" Target="../media/image9.emf" /><Relationship Id="rId4" Type="http://schemas.openxmlformats.org/officeDocument/2006/relationships/image" Target="../media/image16.emf" /><Relationship Id="rId5" Type="http://schemas.openxmlformats.org/officeDocument/2006/relationships/image" Target="../media/image6.emf" /><Relationship Id="rId6" Type="http://schemas.openxmlformats.org/officeDocument/2006/relationships/image" Target="../media/image12.emf" /><Relationship Id="rId7" Type="http://schemas.openxmlformats.org/officeDocument/2006/relationships/image" Target="../media/image15.emf" /><Relationship Id="rId8" Type="http://schemas.openxmlformats.org/officeDocument/2006/relationships/image" Target="../media/image11.emf" /><Relationship Id="rId9" Type="http://schemas.openxmlformats.org/officeDocument/2006/relationships/image" Target="../media/image14.emf" /><Relationship Id="rId10" Type="http://schemas.openxmlformats.org/officeDocument/2006/relationships/image" Target="../media/image4.emf" /><Relationship Id="rId11" Type="http://schemas.openxmlformats.org/officeDocument/2006/relationships/image" Target="../media/image1.emf" /><Relationship Id="rId12" Type="http://schemas.openxmlformats.org/officeDocument/2006/relationships/image" Target="../media/image7.emf" /><Relationship Id="rId13" Type="http://schemas.openxmlformats.org/officeDocument/2006/relationships/image" Target="../media/image17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10.emf" /><Relationship Id="rId1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26" activePane="bottomLeft" state="frozen"/>
      <selection pane="topLeft" activeCell="A1" sqref="A1"/>
      <selection pane="bottomLeft" activeCell="C25" sqref="C25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/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0</v>
      </c>
      <c r="D7" s="46">
        <v>0</v>
      </c>
      <c r="E7" s="46">
        <v>0</v>
      </c>
      <c r="F7" s="42" t="s">
        <v>97</v>
      </c>
    </row>
    <row r="8" spans="1:6" ht="25.5">
      <c r="A8" s="42" t="s">
        <v>98</v>
      </c>
      <c r="B8" s="50" t="s">
        <v>99</v>
      </c>
      <c r="C8" s="46">
        <v>0</v>
      </c>
      <c r="D8" s="46">
        <v>0</v>
      </c>
      <c r="E8" s="46">
        <v>0</v>
      </c>
      <c r="F8" s="42" t="s">
        <v>100</v>
      </c>
    </row>
    <row r="9" spans="1:6" ht="25.5">
      <c r="A9" s="42" t="s">
        <v>101</v>
      </c>
      <c r="B9" s="50" t="s">
        <v>102</v>
      </c>
      <c r="C9" s="46">
        <v>0</v>
      </c>
      <c r="D9" s="46">
        <v>0</v>
      </c>
      <c r="E9" s="46">
        <v>0</v>
      </c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0</v>
      </c>
      <c r="D10" s="46">
        <v>0</v>
      </c>
      <c r="E10" s="46">
        <v>0</v>
      </c>
      <c r="F10" s="42" t="s">
        <v>106</v>
      </c>
    </row>
    <row r="11" spans="1:6" ht="12.75">
      <c r="A11" s="51" t="s">
        <v>107</v>
      </c>
      <c r="B11" s="52" t="s">
        <v>108</v>
      </c>
      <c r="C11" s="53"/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0</v>
      </c>
      <c r="D13" s="46">
        <v>0</v>
      </c>
      <c r="E13" s="46">
        <v>0</v>
      </c>
      <c r="F13" s="42" t="s">
        <v>113</v>
      </c>
    </row>
    <row r="14" spans="1:6" ht="12.75">
      <c r="A14" s="42" t="s">
        <v>114</v>
      </c>
      <c r="B14" s="50" t="s">
        <v>115</v>
      </c>
      <c r="C14" s="46">
        <v>0</v>
      </c>
      <c r="D14" s="46">
        <v>0</v>
      </c>
      <c r="E14" s="46">
        <v>0</v>
      </c>
      <c r="F14" s="42" t="s">
        <v>116</v>
      </c>
    </row>
    <row r="15" spans="1:6" ht="12.75">
      <c r="A15" s="51" t="s">
        <v>117</v>
      </c>
      <c r="B15" s="52" t="s">
        <v>118</v>
      </c>
      <c r="C15" s="53"/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>
        <v>0</v>
      </c>
      <c r="D17" s="46">
        <v>0</v>
      </c>
      <c r="E17" s="46">
        <v>0</v>
      </c>
      <c r="F17" s="42" t="s">
        <v>123</v>
      </c>
    </row>
    <row r="18" spans="1:9" ht="12.75">
      <c r="A18" s="42" t="s">
        <v>124</v>
      </c>
      <c r="B18" s="50" t="s">
        <v>414</v>
      </c>
      <c r="C18" s="46">
        <v>0</v>
      </c>
      <c r="D18" s="46">
        <v>0</v>
      </c>
      <c r="E18" s="46">
        <v>0</v>
      </c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>
        <v>0</v>
      </c>
      <c r="D19" s="60">
        <v>0</v>
      </c>
      <c r="E19" s="60">
        <v>0</v>
      </c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24523893.16</v>
      </c>
      <c r="D20" s="54">
        <f>SUM(D21:D25)</f>
        <v>25557040</v>
      </c>
      <c r="E20" s="54">
        <f>SUM(E21:E25)</f>
        <v>26336710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20851000.76</v>
      </c>
      <c r="D21" s="46">
        <v>21249580</v>
      </c>
      <c r="E21" s="46">
        <v>22029250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145870</v>
      </c>
      <c r="D22" s="46">
        <v>0</v>
      </c>
      <c r="E22" s="46">
        <v>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3527022.4</v>
      </c>
      <c r="D25" s="43">
        <f>SUM(D26:D28)</f>
        <v>4307460</v>
      </c>
      <c r="E25" s="43">
        <f>SUM(E26:E28)</f>
        <v>4307460</v>
      </c>
      <c r="F25" s="42" t="s">
        <v>146</v>
      </c>
    </row>
    <row r="26" spans="1:6" ht="12.75">
      <c r="A26" s="42" t="s">
        <v>147</v>
      </c>
      <c r="B26" s="50" t="s">
        <v>148</v>
      </c>
      <c r="C26" s="46"/>
      <c r="D26" s="46"/>
      <c r="E26" s="46"/>
      <c r="F26" s="42" t="s">
        <v>149</v>
      </c>
    </row>
    <row r="27" spans="1:6" ht="12.75">
      <c r="A27" s="42" t="s">
        <v>150</v>
      </c>
      <c r="B27" s="50" t="s">
        <v>151</v>
      </c>
      <c r="C27" s="120">
        <v>3427022.4</v>
      </c>
      <c r="D27" s="120">
        <v>4207460</v>
      </c>
      <c r="E27" s="120">
        <v>4207460</v>
      </c>
      <c r="F27" s="42" t="s">
        <v>152</v>
      </c>
    </row>
    <row r="28" spans="1:6" ht="12.75">
      <c r="A28" s="42" t="s">
        <v>153</v>
      </c>
      <c r="B28" s="50" t="s">
        <v>154</v>
      </c>
      <c r="C28" s="120">
        <v>100000</v>
      </c>
      <c r="D28" s="120">
        <v>100000</v>
      </c>
      <c r="E28" s="120">
        <v>100000</v>
      </c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24523893.16</v>
      </c>
      <c r="D29" s="63">
        <f>SUM(D31:D45)-D41</f>
        <v>25557040</v>
      </c>
      <c r="E29" s="63">
        <f>SUM(E31:E45)-E41</f>
        <v>26336710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511</v>
      </c>
      <c r="C31" s="64">
        <f aca="true" t="shared" si="0" ref="C31:E44">C51+C71+C91+C111</f>
        <v>16708310</v>
      </c>
      <c r="D31" s="64">
        <f t="shared" si="0"/>
        <v>16939780</v>
      </c>
      <c r="E31" s="64">
        <f t="shared" si="0"/>
        <v>17733320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74220</v>
      </c>
      <c r="D32" s="64">
        <f t="shared" si="0"/>
        <v>48200</v>
      </c>
      <c r="E32" s="64">
        <f t="shared" si="0"/>
        <v>48200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1965410</v>
      </c>
      <c r="D34" s="64">
        <f t="shared" si="0"/>
        <v>2071540</v>
      </c>
      <c r="E34" s="64">
        <f t="shared" si="0"/>
        <v>2175200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479460</v>
      </c>
      <c r="D35" s="64">
        <f t="shared" si="0"/>
        <v>435660</v>
      </c>
      <c r="E35" s="64">
        <f t="shared" si="0"/>
        <v>435660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301440</v>
      </c>
      <c r="D37" s="64">
        <f t="shared" si="0"/>
        <v>251440</v>
      </c>
      <c r="E37" s="64">
        <f t="shared" si="0"/>
        <v>249760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4243504.4</v>
      </c>
      <c r="D39" s="64">
        <f t="shared" si="0"/>
        <v>5076310</v>
      </c>
      <c r="E39" s="64">
        <f t="shared" si="0"/>
        <v>4960460</v>
      </c>
      <c r="F39" s="42" t="s">
        <v>185</v>
      </c>
    </row>
    <row r="40" spans="1:6" ht="25.5">
      <c r="A40" s="42" t="s">
        <v>186</v>
      </c>
      <c r="B40" s="50" t="s">
        <v>527</v>
      </c>
      <c r="C40" s="64">
        <f t="shared" si="0"/>
        <v>0</v>
      </c>
      <c r="D40" s="64">
        <f t="shared" si="0"/>
        <v>0</v>
      </c>
      <c r="E40" s="64">
        <f t="shared" si="0"/>
        <v>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0</v>
      </c>
      <c r="D41" s="64">
        <f t="shared" si="0"/>
        <v>0</v>
      </c>
      <c r="E41" s="64">
        <f t="shared" si="0"/>
        <v>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283138.76</v>
      </c>
      <c r="D42" s="64">
        <f t="shared" si="0"/>
        <v>265700</v>
      </c>
      <c r="E42" s="64">
        <f t="shared" si="0"/>
        <v>265700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468410</v>
      </c>
      <c r="D45" s="65">
        <f>SUM(D46:D49)</f>
        <v>468410</v>
      </c>
      <c r="E45" s="65">
        <f>SUM(E46:E49)</f>
        <v>468410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25590</v>
      </c>
      <c r="D46" s="64">
        <f t="shared" si="1"/>
        <v>25590</v>
      </c>
      <c r="E46" s="64">
        <f t="shared" si="1"/>
        <v>25590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148855</v>
      </c>
      <c r="D47" s="64">
        <f t="shared" si="1"/>
        <v>148855</v>
      </c>
      <c r="E47" s="64">
        <f t="shared" si="1"/>
        <v>148855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293965</v>
      </c>
      <c r="D48" s="64">
        <f t="shared" si="1"/>
        <v>293965</v>
      </c>
      <c r="E48" s="64">
        <f t="shared" si="1"/>
        <v>293965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0</v>
      </c>
      <c r="D49" s="64">
        <f t="shared" si="1"/>
        <v>0</v>
      </c>
      <c r="E49" s="64">
        <f t="shared" si="1"/>
        <v>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20851000.76</v>
      </c>
      <c r="D50" s="54">
        <f>SUM(D51:D65)-D61</f>
        <v>21249580</v>
      </c>
      <c r="E50" s="54">
        <f>SUM(E51:E65)-E61</f>
        <v>22029250</v>
      </c>
      <c r="F50" s="42" t="s">
        <v>217</v>
      </c>
    </row>
    <row r="51" spans="1:6" ht="12.75">
      <c r="A51" s="42" t="s">
        <v>218</v>
      </c>
      <c r="B51" s="50" t="s">
        <v>511</v>
      </c>
      <c r="C51" s="46">
        <v>16708310</v>
      </c>
      <c r="D51" s="46">
        <v>16939780</v>
      </c>
      <c r="E51" s="46">
        <v>17733320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45900</v>
      </c>
      <c r="D52" s="46">
        <v>48200</v>
      </c>
      <c r="E52" s="46">
        <v>48200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1965410</v>
      </c>
      <c r="D54" s="46">
        <v>2071540</v>
      </c>
      <c r="E54" s="46">
        <v>2175200</v>
      </c>
      <c r="F54" s="42" t="s">
        <v>228</v>
      </c>
    </row>
    <row r="55" spans="1:6" ht="12.75">
      <c r="A55" s="42" t="s">
        <v>229</v>
      </c>
      <c r="B55" s="50" t="s">
        <v>528</v>
      </c>
      <c r="C55" s="46">
        <v>450910</v>
      </c>
      <c r="D55" s="46">
        <v>435660</v>
      </c>
      <c r="E55" s="46">
        <v>435660</v>
      </c>
      <c r="F55" s="42" t="s">
        <v>230</v>
      </c>
    </row>
    <row r="56" spans="1:6" ht="12.75">
      <c r="A56" s="42" t="s">
        <v>231</v>
      </c>
      <c r="B56" s="50" t="s">
        <v>175</v>
      </c>
      <c r="C56" s="46"/>
      <c r="D56" s="46"/>
      <c r="E56" s="46"/>
      <c r="F56" s="42" t="s">
        <v>232</v>
      </c>
    </row>
    <row r="57" spans="1:6" ht="12.75">
      <c r="A57" s="42" t="s">
        <v>233</v>
      </c>
      <c r="B57" s="50" t="s">
        <v>234</v>
      </c>
      <c r="C57" s="46">
        <v>151440</v>
      </c>
      <c r="D57" s="46">
        <v>151440</v>
      </c>
      <c r="E57" s="46">
        <v>149760</v>
      </c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777482</v>
      </c>
      <c r="D59" s="46">
        <v>868850</v>
      </c>
      <c r="E59" s="46">
        <v>753000</v>
      </c>
      <c r="F59" s="42" t="s">
        <v>241</v>
      </c>
    </row>
    <row r="60" spans="1:6" ht="25.5">
      <c r="A60" s="42" t="s">
        <v>242</v>
      </c>
      <c r="B60" s="50" t="s">
        <v>527</v>
      </c>
      <c r="C60" s="120">
        <v>0</v>
      </c>
      <c r="D60" s="120">
        <v>0</v>
      </c>
      <c r="E60" s="120">
        <v>0</v>
      </c>
      <c r="F60" s="42" t="s">
        <v>243</v>
      </c>
    </row>
    <row r="61" spans="1:6" ht="12.75">
      <c r="A61" s="42" t="s">
        <v>244</v>
      </c>
      <c r="B61" s="50" t="s">
        <v>189</v>
      </c>
      <c r="C61" s="120">
        <v>0</v>
      </c>
      <c r="D61" s="120">
        <v>0</v>
      </c>
      <c r="E61" s="120">
        <v>0</v>
      </c>
      <c r="F61" s="42" t="s">
        <v>245</v>
      </c>
    </row>
    <row r="62" spans="1:6" ht="12.75">
      <c r="A62" s="42" t="s">
        <v>246</v>
      </c>
      <c r="B62" s="50" t="s">
        <v>192</v>
      </c>
      <c r="C62" s="46">
        <v>283138.76</v>
      </c>
      <c r="D62" s="46">
        <v>265700</v>
      </c>
      <c r="E62" s="46">
        <v>265700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468410</v>
      </c>
      <c r="D65" s="43">
        <f>SUM(D66:D69)</f>
        <v>468410</v>
      </c>
      <c r="E65" s="43">
        <f>SUM(E66:E69)</f>
        <v>468410</v>
      </c>
      <c r="F65" s="42" t="s">
        <v>253</v>
      </c>
    </row>
    <row r="66" spans="1:6" ht="12.75">
      <c r="A66" s="42" t="s">
        <v>254</v>
      </c>
      <c r="B66" s="50" t="s">
        <v>204</v>
      </c>
      <c r="C66" s="120">
        <v>25590</v>
      </c>
      <c r="D66" s="120">
        <v>25590</v>
      </c>
      <c r="E66" s="120">
        <v>25590</v>
      </c>
      <c r="F66" s="42" t="s">
        <v>255</v>
      </c>
    </row>
    <row r="67" spans="1:6" ht="12.75">
      <c r="A67" s="42" t="s">
        <v>256</v>
      </c>
      <c r="B67" s="50" t="s">
        <v>207</v>
      </c>
      <c r="C67" s="120">
        <v>148855</v>
      </c>
      <c r="D67" s="120">
        <v>148855</v>
      </c>
      <c r="E67" s="120">
        <v>148855</v>
      </c>
      <c r="F67" s="42" t="s">
        <v>257</v>
      </c>
    </row>
    <row r="68" spans="1:6" ht="12.75">
      <c r="A68" s="42" t="s">
        <v>258</v>
      </c>
      <c r="B68" s="50" t="s">
        <v>210</v>
      </c>
      <c r="C68" s="120">
        <v>293965</v>
      </c>
      <c r="D68" s="120">
        <v>293965</v>
      </c>
      <c r="E68" s="120">
        <v>293965</v>
      </c>
      <c r="F68" s="42" t="s">
        <v>259</v>
      </c>
    </row>
    <row r="69" spans="1:6" ht="12.75">
      <c r="A69" s="42" t="s">
        <v>260</v>
      </c>
      <c r="B69" s="50" t="s">
        <v>213</v>
      </c>
      <c r="C69" s="46"/>
      <c r="D69" s="46"/>
      <c r="E69" s="46"/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145870</v>
      </c>
      <c r="D70" s="54">
        <f>SUM(D71:D85)-D81</f>
        <v>0</v>
      </c>
      <c r="E70" s="54">
        <f>SUM(E71:E85)-E81</f>
        <v>0</v>
      </c>
      <c r="F70" s="42" t="s">
        <v>264</v>
      </c>
    </row>
    <row r="71" spans="1:6" ht="12.75">
      <c r="A71" s="42" t="s">
        <v>265</v>
      </c>
      <c r="B71" s="50" t="s">
        <v>511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28320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528</v>
      </c>
      <c r="C75" s="46">
        <v>28550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>
        <v>50000</v>
      </c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>
        <v>0</v>
      </c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>
        <v>39000</v>
      </c>
      <c r="D79" s="46">
        <v>0</v>
      </c>
      <c r="E79" s="46"/>
      <c r="F79" s="42" t="s">
        <v>282</v>
      </c>
    </row>
    <row r="80" spans="1:6" ht="25.5">
      <c r="A80" s="42" t="s">
        <v>283</v>
      </c>
      <c r="B80" s="50" t="s">
        <v>527</v>
      </c>
      <c r="C80" s="120"/>
      <c r="D80" s="120"/>
      <c r="E80" s="120"/>
      <c r="F80" s="42" t="s">
        <v>284</v>
      </c>
    </row>
    <row r="81" spans="1:6" ht="12.75">
      <c r="A81" s="42" t="s">
        <v>285</v>
      </c>
      <c r="B81" s="50" t="s">
        <v>189</v>
      </c>
      <c r="C81" s="120"/>
      <c r="D81" s="120"/>
      <c r="E81" s="120"/>
      <c r="F81" s="42" t="s">
        <v>286</v>
      </c>
    </row>
    <row r="82" spans="1:6" ht="12.75">
      <c r="A82" s="42" t="s">
        <v>287</v>
      </c>
      <c r="B82" s="50" t="s">
        <v>192</v>
      </c>
      <c r="C82" s="46"/>
      <c r="D82" s="46">
        <v>0</v>
      </c>
      <c r="E82" s="46">
        <v>0</v>
      </c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3527022.4</v>
      </c>
      <c r="D90" s="54">
        <f>SUM(D91:D105)-D101</f>
        <v>4307460</v>
      </c>
      <c r="E90" s="54">
        <f>SUM(E91:E105)-E101</f>
        <v>4307460</v>
      </c>
      <c r="F90" s="42" t="s">
        <v>305</v>
      </c>
    </row>
    <row r="91" spans="1:6" ht="12.75">
      <c r="A91" s="42" t="s">
        <v>306</v>
      </c>
      <c r="B91" s="50" t="s">
        <v>511</v>
      </c>
      <c r="C91" s="46"/>
      <c r="D91" s="46"/>
      <c r="E91" s="46"/>
      <c r="F91" s="42" t="s">
        <v>307</v>
      </c>
    </row>
    <row r="92" spans="1:6" ht="12.75">
      <c r="A92" s="42" t="s">
        <v>308</v>
      </c>
      <c r="B92" s="50" t="s">
        <v>221</v>
      </c>
      <c r="C92" s="46"/>
      <c r="D92" s="46"/>
      <c r="E92" s="46"/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/>
      <c r="D94" s="46"/>
      <c r="E94" s="46"/>
      <c r="F94" s="42" t="s">
        <v>313</v>
      </c>
    </row>
    <row r="95" spans="1:6" ht="12.75">
      <c r="A95" s="42" t="s">
        <v>314</v>
      </c>
      <c r="B95" s="50" t="s">
        <v>528</v>
      </c>
      <c r="C95" s="46">
        <v>0</v>
      </c>
      <c r="D95" s="46"/>
      <c r="E95" s="46"/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>
        <v>100000</v>
      </c>
      <c r="D97" s="46">
        <v>100000</v>
      </c>
      <c r="E97" s="46">
        <v>100000</v>
      </c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>
        <v>3427022.4</v>
      </c>
      <c r="D99" s="46">
        <v>4207460</v>
      </c>
      <c r="E99" s="46">
        <v>4207460</v>
      </c>
      <c r="F99" s="42" t="s">
        <v>323</v>
      </c>
    </row>
    <row r="100" spans="1:6" ht="25.5">
      <c r="A100" s="42" t="s">
        <v>324</v>
      </c>
      <c r="B100" s="50" t="s">
        <v>498</v>
      </c>
      <c r="C100" s="120"/>
      <c r="D100" s="120"/>
      <c r="E100" s="120"/>
      <c r="F100" s="42" t="s">
        <v>325</v>
      </c>
    </row>
    <row r="101" spans="1:6" ht="12.75">
      <c r="A101" s="42" t="s">
        <v>326</v>
      </c>
      <c r="B101" s="50" t="s">
        <v>189</v>
      </c>
      <c r="C101" s="120"/>
      <c r="D101" s="120"/>
      <c r="E101" s="120"/>
      <c r="F101" s="42" t="s">
        <v>327</v>
      </c>
    </row>
    <row r="102" spans="1:6" ht="12.75">
      <c r="A102" s="42" t="s">
        <v>328</v>
      </c>
      <c r="B102" s="50" t="s">
        <v>192</v>
      </c>
      <c r="C102" s="46"/>
      <c r="D102" s="46"/>
      <c r="E102" s="46"/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0</v>
      </c>
      <c r="D105" s="47">
        <f>SUM(D106:D109)</f>
        <v>0</v>
      </c>
      <c r="E105" s="47">
        <f>SUM(E106:E109)</f>
        <v>0</v>
      </c>
      <c r="F105" s="42" t="s">
        <v>334</v>
      </c>
    </row>
    <row r="106" spans="1:6" ht="12.75">
      <c r="A106" s="42" t="s">
        <v>445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446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447</v>
      </c>
      <c r="B108" s="50" t="s">
        <v>210</v>
      </c>
      <c r="C108" s="48"/>
      <c r="D108" s="48"/>
      <c r="E108" s="48"/>
      <c r="F108" s="42" t="s">
        <v>337</v>
      </c>
    </row>
    <row r="109" spans="1:6" ht="12.75">
      <c r="A109" s="42" t="s">
        <v>448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511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528</v>
      </c>
      <c r="C115" s="46"/>
      <c r="D115" s="46"/>
      <c r="E115" s="46"/>
      <c r="F115" s="42" t="s">
        <v>512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513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514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515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516</v>
      </c>
    </row>
    <row r="120" spans="1:6" ht="25.5">
      <c r="A120" s="68" t="s">
        <v>437</v>
      </c>
      <c r="B120" s="69" t="s">
        <v>527</v>
      </c>
      <c r="C120" s="46"/>
      <c r="D120" s="46"/>
      <c r="E120" s="46"/>
      <c r="F120" s="42" t="s">
        <v>517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518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519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520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521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522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523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524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525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>
        <v>608594</v>
      </c>
      <c r="D131" s="46">
        <v>564063</v>
      </c>
      <c r="E131" s="46">
        <v>594172</v>
      </c>
      <c r="F131" s="42" t="s">
        <v>526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130">
      <selection activeCell="C137" sqref="C137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25" t="s">
        <v>551</v>
      </c>
      <c r="E2" s="125"/>
    </row>
    <row r="3" spans="1:5" ht="16.5">
      <c r="A3" s="40"/>
      <c r="B3" s="36" t="s">
        <v>493</v>
      </c>
      <c r="C3" s="37"/>
      <c r="D3" s="125" t="s">
        <v>552</v>
      </c>
      <c r="E3" s="125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555</v>
      </c>
      <c r="C5" s="37"/>
      <c r="D5" s="78" t="s">
        <v>556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6" t="s">
        <v>347</v>
      </c>
      <c r="C9" s="136"/>
      <c r="D9" s="136"/>
      <c r="E9" s="136"/>
    </row>
    <row r="10" spans="1:5" ht="16.5">
      <c r="A10" s="40"/>
      <c r="B10" s="136" t="s">
        <v>542</v>
      </c>
      <c r="C10" s="136"/>
      <c r="D10" s="136"/>
      <c r="E10" s="136"/>
    </row>
    <row r="11" spans="1:5" ht="16.5">
      <c r="A11" s="40"/>
      <c r="B11" s="136" t="s">
        <v>541</v>
      </c>
      <c r="C11" s="137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558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95" t="s">
        <v>546</v>
      </c>
      <c r="D15" s="193"/>
      <c r="E15" s="194"/>
    </row>
    <row r="16" spans="2:5" ht="33.75" thickBot="1">
      <c r="B16" s="33" t="s">
        <v>350</v>
      </c>
      <c r="C16" s="156" t="s">
        <v>351</v>
      </c>
      <c r="D16" s="157"/>
      <c r="E16" s="158"/>
    </row>
    <row r="17" spans="2:5" ht="37.5" customHeight="1" thickBot="1">
      <c r="B17" s="33" t="s">
        <v>352</v>
      </c>
      <c r="C17" s="195" t="s">
        <v>547</v>
      </c>
      <c r="D17" s="193"/>
      <c r="E17" s="194"/>
    </row>
    <row r="18" spans="2:5" ht="17.25" thickBot="1">
      <c r="B18" s="33" t="s">
        <v>353</v>
      </c>
      <c r="C18" s="195" t="s">
        <v>548</v>
      </c>
      <c r="D18" s="193"/>
      <c r="E18" s="194"/>
    </row>
    <row r="19" spans="2:5" ht="17.25" thickBot="1">
      <c r="B19" s="33" t="s">
        <v>355</v>
      </c>
      <c r="C19" s="156" t="s">
        <v>505</v>
      </c>
      <c r="D19" s="157"/>
      <c r="E19" s="158"/>
    </row>
    <row r="20" spans="2:5" ht="33.75" thickBot="1">
      <c r="B20" s="33" t="s">
        <v>357</v>
      </c>
      <c r="C20" s="156" t="s">
        <v>545</v>
      </c>
      <c r="D20" s="157"/>
      <c r="E20" s="158"/>
    </row>
    <row r="21" spans="2:5" ht="33.75" thickBot="1">
      <c r="B21" s="33" t="s">
        <v>359</v>
      </c>
      <c r="C21" s="156" t="s">
        <v>510</v>
      </c>
      <c r="D21" s="157"/>
      <c r="E21" s="158"/>
    </row>
    <row r="22" spans="2:3" ht="16.5">
      <c r="B22" s="147"/>
      <c r="C22" s="148"/>
    </row>
    <row r="23" spans="2:5" ht="16.5">
      <c r="B23" s="191" t="s">
        <v>360</v>
      </c>
      <c r="C23" s="191"/>
      <c r="D23" s="191"/>
      <c r="E23" s="191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92" t="s">
        <v>549</v>
      </c>
      <c r="D25" s="193"/>
      <c r="E25" s="194"/>
    </row>
    <row r="26" spans="2:5" ht="54.75" customHeight="1">
      <c r="B26" s="126" t="s">
        <v>362</v>
      </c>
      <c r="C26" s="138" t="s">
        <v>550</v>
      </c>
      <c r="D26" s="139"/>
      <c r="E26" s="140"/>
    </row>
    <row r="27" spans="2:5" ht="40.5" customHeight="1">
      <c r="B27" s="155"/>
      <c r="C27" s="141"/>
      <c r="D27" s="142"/>
      <c r="E27" s="143"/>
    </row>
    <row r="28" spans="2:5" ht="60" customHeight="1">
      <c r="B28" s="155"/>
      <c r="C28" s="141"/>
      <c r="D28" s="142"/>
      <c r="E28" s="143"/>
    </row>
    <row r="29" spans="2:5" ht="44.25" customHeight="1">
      <c r="B29" s="155"/>
      <c r="C29" s="141"/>
      <c r="D29" s="142"/>
      <c r="E29" s="143"/>
    </row>
    <row r="30" spans="2:5" ht="12.75" customHeight="1">
      <c r="B30" s="155"/>
      <c r="C30" s="141"/>
      <c r="D30" s="142"/>
      <c r="E30" s="143"/>
    </row>
    <row r="31" spans="2:5" ht="81" customHeight="1" thickBot="1">
      <c r="B31" s="127"/>
      <c r="C31" s="144"/>
      <c r="D31" s="145"/>
      <c r="E31" s="146"/>
    </row>
    <row r="32" spans="2:5" ht="20.25" customHeight="1">
      <c r="B32" s="126" t="s">
        <v>363</v>
      </c>
      <c r="C32" s="128">
        <v>0</v>
      </c>
      <c r="D32" s="129"/>
      <c r="E32" s="130"/>
    </row>
    <row r="33" spans="2:5" ht="30.75" customHeight="1" thickBot="1">
      <c r="B33" s="127"/>
      <c r="C33" s="131"/>
      <c r="D33" s="132"/>
      <c r="E33" s="133"/>
    </row>
    <row r="34" spans="2:5" ht="12.75" customHeight="1">
      <c r="B34" s="126" t="s">
        <v>364</v>
      </c>
      <c r="C34" s="128">
        <v>0</v>
      </c>
      <c r="D34" s="129"/>
      <c r="E34" s="130"/>
    </row>
    <row r="35" spans="2:5" ht="39.75" customHeight="1" thickBot="1">
      <c r="B35" s="127"/>
      <c r="C35" s="131"/>
      <c r="D35" s="132"/>
      <c r="E35" s="133"/>
    </row>
    <row r="36" spans="2:5" ht="12.75">
      <c r="B36" s="126" t="s">
        <v>365</v>
      </c>
      <c r="C36" s="162">
        <v>0</v>
      </c>
      <c r="D36" s="163"/>
      <c r="E36" s="164"/>
    </row>
    <row r="37" spans="2:5" ht="12.75">
      <c r="B37" s="155"/>
      <c r="C37" s="165"/>
      <c r="D37" s="166"/>
      <c r="E37" s="167"/>
    </row>
    <row r="38" spans="2:5" ht="28.5" customHeight="1" thickBot="1">
      <c r="B38" s="127"/>
      <c r="C38" s="168"/>
      <c r="D38" s="169"/>
      <c r="E38" s="170"/>
    </row>
    <row r="39" spans="2:5" ht="12.75" customHeight="1">
      <c r="B39" s="134" t="s">
        <v>366</v>
      </c>
      <c r="C39" s="162">
        <v>0</v>
      </c>
      <c r="D39" s="163"/>
      <c r="E39" s="164"/>
    </row>
    <row r="40" spans="2:5" ht="39" customHeight="1" thickBot="1">
      <c r="B40" s="135"/>
      <c r="C40" s="168"/>
      <c r="D40" s="169"/>
      <c r="E40" s="170"/>
    </row>
    <row r="41" spans="2:5" ht="12.75" customHeight="1">
      <c r="B41" s="126" t="s">
        <v>367</v>
      </c>
      <c r="C41" s="128">
        <v>0</v>
      </c>
      <c r="D41" s="129"/>
      <c r="E41" s="130"/>
    </row>
    <row r="42" spans="2:5" ht="39" customHeight="1" thickBot="1">
      <c r="B42" s="127"/>
      <c r="C42" s="131"/>
      <c r="D42" s="132"/>
      <c r="E42" s="133"/>
    </row>
    <row r="43" spans="2:5" ht="12.75" customHeight="1">
      <c r="B43" s="126" t="s">
        <v>368</v>
      </c>
      <c r="C43" s="128">
        <v>0</v>
      </c>
      <c r="D43" s="129"/>
      <c r="E43" s="130"/>
    </row>
    <row r="44" spans="2:5" ht="24" customHeight="1" thickBot="1">
      <c r="B44" s="127"/>
      <c r="C44" s="131"/>
      <c r="D44" s="132"/>
      <c r="E44" s="133"/>
    </row>
    <row r="45" spans="2:3" ht="16.5">
      <c r="B45" s="30"/>
      <c r="C45" s="28"/>
    </row>
    <row r="46" spans="2:5" ht="16.5">
      <c r="B46" s="191" t="s">
        <v>369</v>
      </c>
      <c r="C46" s="191"/>
      <c r="D46" s="191"/>
      <c r="E46" s="191"/>
    </row>
    <row r="47" spans="2:3" ht="17.25" thickBot="1">
      <c r="B47" s="30"/>
      <c r="C47" s="28"/>
    </row>
    <row r="48" spans="2:5" ht="17.25" customHeight="1">
      <c r="B48" s="126" t="s">
        <v>370</v>
      </c>
      <c r="C48" s="149" t="s">
        <v>482</v>
      </c>
      <c r="D48" s="150"/>
      <c r="E48" s="151"/>
    </row>
    <row r="49" spans="2:5" ht="13.5" thickBot="1">
      <c r="B49" s="127"/>
      <c r="C49" s="152"/>
      <c r="D49" s="153"/>
      <c r="E49" s="154"/>
    </row>
    <row r="50" spans="2:5" ht="17.25" thickBot="1">
      <c r="B50" s="33" t="s">
        <v>371</v>
      </c>
      <c r="C50" s="159">
        <f>'Таблица  1'!C5</f>
        <v>0</v>
      </c>
      <c r="D50" s="160"/>
      <c r="E50" s="161"/>
    </row>
    <row r="51" spans="2:5" ht="17.25" thickBot="1">
      <c r="B51" s="33" t="s">
        <v>372</v>
      </c>
      <c r="C51" s="159"/>
      <c r="D51" s="160"/>
      <c r="E51" s="161"/>
    </row>
    <row r="52" spans="2:5" ht="33.75" thickBot="1">
      <c r="B52" s="33" t="s">
        <v>373</v>
      </c>
      <c r="C52" s="159">
        <f>'Таблица  1'!C7</f>
        <v>0</v>
      </c>
      <c r="D52" s="160"/>
      <c r="E52" s="161"/>
    </row>
    <row r="53" spans="2:5" ht="17.25" thickBot="1">
      <c r="B53" s="33" t="s">
        <v>374</v>
      </c>
      <c r="C53" s="159"/>
      <c r="D53" s="160"/>
      <c r="E53" s="161"/>
    </row>
    <row r="54" spans="2:5" ht="33.75" thickBot="1">
      <c r="B54" s="33" t="s">
        <v>375</v>
      </c>
      <c r="C54" s="159">
        <f>'Таблица  1'!C8</f>
        <v>0</v>
      </c>
      <c r="D54" s="160"/>
      <c r="E54" s="161"/>
    </row>
    <row r="55" spans="2:5" ht="33.75" thickBot="1">
      <c r="B55" s="33" t="s">
        <v>376</v>
      </c>
      <c r="C55" s="159">
        <f>'Таблица  1'!C9</f>
        <v>0</v>
      </c>
      <c r="D55" s="160"/>
      <c r="E55" s="161"/>
    </row>
    <row r="56" spans="2:5" ht="17.25" thickBot="1">
      <c r="B56" s="33" t="s">
        <v>374</v>
      </c>
      <c r="C56" s="159"/>
      <c r="D56" s="160"/>
      <c r="E56" s="161"/>
    </row>
    <row r="57" spans="2:5" ht="33.75" thickBot="1">
      <c r="B57" s="33" t="s">
        <v>377</v>
      </c>
      <c r="C57" s="159">
        <f>'Таблица  1'!C10</f>
        <v>0</v>
      </c>
      <c r="D57" s="160"/>
      <c r="E57" s="161"/>
    </row>
    <row r="58" spans="2:5" ht="17.25" thickBot="1">
      <c r="B58" s="33" t="s">
        <v>378</v>
      </c>
      <c r="C58" s="159">
        <f>'Таблица  1'!C11</f>
        <v>0</v>
      </c>
      <c r="D58" s="160"/>
      <c r="E58" s="161"/>
    </row>
    <row r="59" spans="2:5" ht="17.25" thickBot="1">
      <c r="B59" s="33" t="s">
        <v>372</v>
      </c>
      <c r="C59" s="159"/>
      <c r="D59" s="160"/>
      <c r="E59" s="161"/>
    </row>
    <row r="60" spans="2:5" ht="17.25" thickBot="1">
      <c r="B60" s="33" t="s">
        <v>379</v>
      </c>
      <c r="C60" s="159">
        <f>'Таблица  1'!C13</f>
        <v>0</v>
      </c>
      <c r="D60" s="160"/>
      <c r="E60" s="161"/>
    </row>
    <row r="61" spans="2:5" ht="17.25" thickBot="1">
      <c r="B61" s="33" t="s">
        <v>380</v>
      </c>
      <c r="C61" s="159">
        <f>'Таблица  1'!C14</f>
        <v>0</v>
      </c>
      <c r="D61" s="160"/>
      <c r="E61" s="161"/>
    </row>
    <row r="62" spans="2:5" ht="17.25" thickBot="1">
      <c r="B62" s="33" t="s">
        <v>381</v>
      </c>
      <c r="C62" s="159">
        <f>'Таблица  1'!C15</f>
        <v>0</v>
      </c>
      <c r="D62" s="160"/>
      <c r="E62" s="161"/>
    </row>
    <row r="63" spans="2:5" ht="17.25" thickBot="1">
      <c r="B63" s="33" t="s">
        <v>372</v>
      </c>
      <c r="C63" s="159"/>
      <c r="D63" s="160"/>
      <c r="E63" s="161"/>
    </row>
    <row r="64" spans="2:5" ht="17.25" thickBot="1">
      <c r="B64" s="33" t="s">
        <v>382</v>
      </c>
      <c r="C64" s="159">
        <f>'Таблица  1'!C17</f>
        <v>0</v>
      </c>
      <c r="D64" s="160"/>
      <c r="E64" s="161"/>
    </row>
    <row r="65" spans="2:3" ht="16.5">
      <c r="B65" s="30"/>
      <c r="C65" s="28"/>
    </row>
    <row r="66" spans="2:5" ht="16.5">
      <c r="B66" s="191" t="s">
        <v>383</v>
      </c>
      <c r="C66" s="191"/>
      <c r="D66" s="191"/>
      <c r="E66" s="191"/>
    </row>
    <row r="67" spans="2:3" ht="17.25" thickBot="1">
      <c r="B67" s="75"/>
      <c r="C67" s="76"/>
    </row>
    <row r="68" spans="2:5" ht="19.5" customHeight="1" thickBot="1">
      <c r="B68" s="134" t="s">
        <v>370</v>
      </c>
      <c r="C68" s="188" t="s">
        <v>482</v>
      </c>
      <c r="D68" s="189"/>
      <c r="E68" s="190"/>
    </row>
    <row r="69" spans="2:5" ht="15" customHeight="1" thickBot="1">
      <c r="B69" s="171"/>
      <c r="C69" s="180" t="s">
        <v>543</v>
      </c>
      <c r="D69" s="186" t="s">
        <v>484</v>
      </c>
      <c r="E69" s="187"/>
    </row>
    <row r="70" spans="2:5" ht="50.25" customHeight="1" thickBot="1">
      <c r="B70" s="135"/>
      <c r="C70" s="181"/>
      <c r="D70" s="79" t="s">
        <v>532</v>
      </c>
      <c r="E70" s="80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24523893.16</v>
      </c>
      <c r="D72" s="116">
        <f>'Таблица  1'!D20</f>
        <v>25557040</v>
      </c>
      <c r="E72" s="116">
        <f>'Таблица  1'!E20</f>
        <v>26336710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20851000.76</v>
      </c>
      <c r="D74" s="81">
        <f>'Таблица  1'!D21</f>
        <v>21249580</v>
      </c>
      <c r="E74" s="81">
        <f>'Таблица  1'!E21</f>
        <v>22029250</v>
      </c>
    </row>
    <row r="75" spans="2:5" ht="17.25" thickBot="1">
      <c r="B75" s="33" t="s">
        <v>388</v>
      </c>
      <c r="C75" s="81">
        <f>'Таблица  1'!C22</f>
        <v>145870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5">
        <f>'Таблица  1'!C25</f>
        <v>3527022.4</v>
      </c>
      <c r="D77" s="175">
        <f>'Таблица  1'!D25</f>
        <v>4307460</v>
      </c>
      <c r="E77" s="175">
        <f>'Таблица  1'!E25</f>
        <v>4307460</v>
      </c>
    </row>
    <row r="78" spans="2:5" ht="33">
      <c r="B78" s="74" t="s">
        <v>391</v>
      </c>
      <c r="C78" s="184"/>
      <c r="D78" s="184"/>
      <c r="E78" s="184"/>
    </row>
    <row r="79" spans="2:5" ht="33.75" thickBot="1">
      <c r="B79" s="33" t="s">
        <v>535</v>
      </c>
      <c r="C79" s="185"/>
      <c r="D79" s="185"/>
      <c r="E79" s="185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24523893.16</v>
      </c>
      <c r="D81" s="116">
        <f>'Таблица  1'!D29</f>
        <v>25557040</v>
      </c>
      <c r="E81" s="116">
        <f>'Таблица  1'!E29</f>
        <v>26336710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16708310</v>
      </c>
      <c r="D83" s="81">
        <f>'Таблица  1'!D31</f>
        <v>16939780</v>
      </c>
      <c r="E83" s="81">
        <f>'Таблица  1'!E31</f>
        <v>17733320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74220</v>
      </c>
      <c r="D84" s="81">
        <f>'Таблица  1'!D32</f>
        <v>48200</v>
      </c>
      <c r="E84" s="81">
        <f>'Таблица  1'!E32</f>
        <v>48200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7" t="s">
        <v>419</v>
      </c>
      <c r="L85" s="177"/>
      <c r="M85" s="177"/>
    </row>
    <row r="86" spans="2:13" ht="17.25" thickBot="1">
      <c r="B86" s="33" t="s">
        <v>506</v>
      </c>
      <c r="C86" s="81">
        <f>'Таблица  1'!C34</f>
        <v>1965410</v>
      </c>
      <c r="D86" s="81">
        <f>'Таблица  1'!D34</f>
        <v>2071540</v>
      </c>
      <c r="E86" s="81">
        <f>'Таблица  1'!E34</f>
        <v>2175200</v>
      </c>
      <c r="H86" s="86">
        <f>C75-C116</f>
        <v>0</v>
      </c>
      <c r="I86" s="86">
        <f>D75-D116</f>
        <v>0</v>
      </c>
      <c r="J86" s="86">
        <f>E75-E116</f>
        <v>0</v>
      </c>
      <c r="K86" s="177"/>
      <c r="L86" s="177"/>
      <c r="M86" s="177"/>
    </row>
    <row r="87" spans="2:13" ht="16.5">
      <c r="B87" s="74" t="s">
        <v>460</v>
      </c>
      <c r="C87" s="175">
        <f>'Таблица  1'!C36</f>
        <v>0</v>
      </c>
      <c r="D87" s="175">
        <f>'Таблица  1'!D36</f>
        <v>0</v>
      </c>
      <c r="E87" s="175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7"/>
      <c r="L87" s="177"/>
      <c r="M87" s="177"/>
    </row>
    <row r="88" spans="2:13" ht="17.25" thickBot="1">
      <c r="B88" s="33" t="s">
        <v>396</v>
      </c>
      <c r="C88" s="176"/>
      <c r="D88" s="176"/>
      <c r="E88" s="176"/>
      <c r="H88" s="86">
        <f>C77-C133</f>
        <v>0</v>
      </c>
      <c r="I88" s="86">
        <f>D77-D133</f>
        <v>0</v>
      </c>
      <c r="J88" s="86">
        <f>E77-E133</f>
        <v>0</v>
      </c>
      <c r="K88" s="177"/>
      <c r="L88" s="177"/>
      <c r="M88" s="177"/>
    </row>
    <row r="89" spans="2:10" ht="17.25" thickBot="1">
      <c r="B89" s="33" t="s">
        <v>461</v>
      </c>
      <c r="C89" s="81">
        <f>'Таблица  1'!C35</f>
        <v>479460</v>
      </c>
      <c r="D89" s="81">
        <f>'Таблица  1'!D35</f>
        <v>435660</v>
      </c>
      <c r="E89" s="81">
        <f>'Таблица  1'!E35</f>
        <v>435660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283138.76</v>
      </c>
      <c r="D90" s="81">
        <f>'Таблица  1'!D42</f>
        <v>265700</v>
      </c>
      <c r="E90" s="81">
        <f>'Таблица  1'!E42</f>
        <v>265700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24523893.160000004</v>
      </c>
      <c r="I91" s="88">
        <f>D83+D84+D85+D86+D87+D89+D90+D91+D92+D93+D94+D95+D96+D97</f>
        <v>25557040</v>
      </c>
      <c r="J91" s="88">
        <f>E83+E84+E85+E86+E87+E89+E90+E91+E92+E93+E94+E95+E96+E97</f>
        <v>26336710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301440</v>
      </c>
      <c r="D92" s="81">
        <f>'Таблица  1'!D37</f>
        <v>251440</v>
      </c>
      <c r="E92" s="81">
        <f>'Таблица  1'!E37</f>
        <v>249760</v>
      </c>
      <c r="H92" s="89">
        <f>C99+C116+C133+C151</f>
        <v>24523893.16</v>
      </c>
      <c r="I92" s="89">
        <f>D99+D116+D133+D151</f>
        <v>25557040</v>
      </c>
      <c r="J92" s="89">
        <f>E99+E116+E133+E151</f>
        <v>26336710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4243504.4</v>
      </c>
      <c r="D94" s="81">
        <f>'Таблица  1'!D39</f>
        <v>5076310</v>
      </c>
      <c r="E94" s="81">
        <f>'Таблица  1'!E39</f>
        <v>4960460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468410</v>
      </c>
      <c r="D96" s="81">
        <f>'Таблица  1'!D45</f>
        <v>468410</v>
      </c>
      <c r="E96" s="81">
        <f>'Таблица  1'!E45</f>
        <v>468410</v>
      </c>
    </row>
    <row r="97" spans="2:5" ht="33.75" thickBot="1">
      <c r="B97" s="33" t="s">
        <v>469</v>
      </c>
      <c r="C97" s="81">
        <f>'Таблица  1'!C40</f>
        <v>0</v>
      </c>
      <c r="D97" s="81">
        <f>'Таблица  1'!D40</f>
        <v>0</v>
      </c>
      <c r="E97" s="81">
        <f>'Таблица  1'!E40</f>
        <v>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20851000.76</v>
      </c>
      <c r="D99" s="116">
        <f>'Таблица  1'!D50</f>
        <v>21249580</v>
      </c>
      <c r="E99" s="116">
        <f>'Таблица  1'!E50</f>
        <v>22029250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16708310</v>
      </c>
      <c r="D101" s="81">
        <f>'Таблица  1'!D51</f>
        <v>16939780</v>
      </c>
      <c r="E101" s="81">
        <f>'Таблица  1'!E51</f>
        <v>17733320</v>
      </c>
    </row>
    <row r="102" spans="2:5" ht="17.25" thickBot="1">
      <c r="B102" s="33" t="s">
        <v>470</v>
      </c>
      <c r="C102" s="81">
        <f>'Таблица  1'!C52</f>
        <v>45900</v>
      </c>
      <c r="D102" s="81">
        <f>'Таблица  1'!D52</f>
        <v>48200</v>
      </c>
      <c r="E102" s="81">
        <f>'Таблица  1'!E52</f>
        <v>48200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1965410</v>
      </c>
      <c r="D104" s="81">
        <f>'Таблица  1'!D54</f>
        <v>2071540</v>
      </c>
      <c r="E104" s="81">
        <f>'Таблица  1'!E54</f>
        <v>2175200</v>
      </c>
    </row>
    <row r="105" spans="2:5" ht="16.5">
      <c r="B105" s="74" t="s">
        <v>472</v>
      </c>
      <c r="C105" s="175">
        <f>'Таблица  1'!C56</f>
        <v>0</v>
      </c>
      <c r="D105" s="175">
        <f>'Таблица  1'!D56</f>
        <v>0</v>
      </c>
      <c r="E105" s="175">
        <f>'Таблица  1'!E56</f>
        <v>0</v>
      </c>
    </row>
    <row r="106" spans="2:5" ht="17.25" thickBot="1">
      <c r="B106" s="33" t="s">
        <v>396</v>
      </c>
      <c r="C106" s="176"/>
      <c r="D106" s="176"/>
      <c r="E106" s="176"/>
    </row>
    <row r="107" spans="2:5" ht="17.25" thickBot="1">
      <c r="B107" s="33" t="s">
        <v>473</v>
      </c>
      <c r="C107" s="81">
        <f>'Таблица  1'!C55</f>
        <v>450910</v>
      </c>
      <c r="D107" s="81">
        <f>'Таблица  1'!D55</f>
        <v>435660</v>
      </c>
      <c r="E107" s="81">
        <f>'Таблица  1'!E55</f>
        <v>435660</v>
      </c>
    </row>
    <row r="108" spans="2:5" ht="17.25" thickBot="1">
      <c r="B108" s="33" t="s">
        <v>474</v>
      </c>
      <c r="C108" s="81">
        <f>'Таблица  1'!C62</f>
        <v>283138.76</v>
      </c>
      <c r="D108" s="81">
        <f>'Таблица  1'!D62</f>
        <v>265700</v>
      </c>
      <c r="E108" s="81">
        <f>'Таблица  1'!E62</f>
        <v>265700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151440</v>
      </c>
      <c r="D110" s="81">
        <f>'Таблица  1'!D57</f>
        <v>151440</v>
      </c>
      <c r="E110" s="81">
        <f>'Таблица  1'!E57</f>
        <v>149760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777482</v>
      </c>
      <c r="D112" s="81">
        <f>'Таблица  1'!D59</f>
        <v>868850</v>
      </c>
      <c r="E112" s="81">
        <f>'Таблица  1'!E59</f>
        <v>753000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468410</v>
      </c>
      <c r="D114" s="81">
        <f>'Таблица  1'!D65</f>
        <v>468410</v>
      </c>
      <c r="E114" s="81">
        <f>'Таблица  1'!E65</f>
        <v>468410</v>
      </c>
    </row>
    <row r="115" spans="2:5" ht="33.75" thickBot="1">
      <c r="B115" s="33" t="s">
        <v>481</v>
      </c>
      <c r="C115" s="81">
        <f>'Таблица  1'!C60</f>
        <v>0</v>
      </c>
      <c r="D115" s="81">
        <f>'Таблица  1'!D60</f>
        <v>0</v>
      </c>
      <c r="E115" s="81">
        <f>'Таблица  1'!E60</f>
        <v>0</v>
      </c>
    </row>
    <row r="116" spans="2:5" ht="18" thickBot="1">
      <c r="B116" s="114" t="s">
        <v>401</v>
      </c>
      <c r="C116" s="116">
        <f>'Таблица  1'!C70</f>
        <v>145870</v>
      </c>
      <c r="D116" s="116">
        <f>'Таблица  1'!D70</f>
        <v>0</v>
      </c>
      <c r="E116" s="116">
        <f>'Таблица  1'!E70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28320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75">
        <f>'Таблица  1'!C76</f>
        <v>0</v>
      </c>
      <c r="D122" s="175">
        <f>'Таблица  1'!D76</f>
        <v>0</v>
      </c>
      <c r="E122" s="175">
        <f>'Таблица  1'!E76</f>
        <v>0</v>
      </c>
    </row>
    <row r="123" spans="2:5" ht="17.25" thickBot="1">
      <c r="B123" s="33" t="s">
        <v>396</v>
      </c>
      <c r="C123" s="176"/>
      <c r="D123" s="176"/>
      <c r="E123" s="176"/>
    </row>
    <row r="124" spans="2:5" ht="17.25" thickBot="1">
      <c r="B124" s="33" t="s">
        <v>473</v>
      </c>
      <c r="C124" s="81">
        <f>'Таблица  1'!C75</f>
        <v>28550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50000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39000</v>
      </c>
      <c r="D129" s="81">
        <f>'Таблица  1'!D79</f>
        <v>0</v>
      </c>
      <c r="E129" s="81">
        <f>'Таблица  1'!E79</f>
        <v>0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78">
        <f>'Таблица  1'!C90</f>
        <v>3527022.4</v>
      </c>
      <c r="D133" s="178">
        <f>'Таблица  1'!D90</f>
        <v>4307460</v>
      </c>
      <c r="E133" s="178">
        <f>'Таблица  1'!E90</f>
        <v>4307460</v>
      </c>
    </row>
    <row r="134" spans="2:5" ht="18" thickBot="1">
      <c r="B134" s="115" t="s">
        <v>426</v>
      </c>
      <c r="C134" s="179"/>
      <c r="D134" s="179"/>
      <c r="E134" s="179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0</v>
      </c>
      <c r="D136" s="81">
        <f>'Таблица  1'!D91</f>
        <v>0</v>
      </c>
      <c r="E136" s="81">
        <f>'Таблица  1'!E91</f>
        <v>0</v>
      </c>
    </row>
    <row r="137" spans="2:5" ht="17.25" thickBot="1">
      <c r="B137" s="33" t="s">
        <v>470</v>
      </c>
      <c r="C137" s="81">
        <f>'Таблица  1'!C92</f>
        <v>0</v>
      </c>
      <c r="D137" s="81">
        <f>'Таблица  1'!D92</f>
        <v>0</v>
      </c>
      <c r="E137" s="81">
        <f>'Таблица  1'!E92</f>
        <v>0</v>
      </c>
    </row>
    <row r="138" spans="2:5" ht="17.25" thickBot="1">
      <c r="B138" s="33" t="s">
        <v>471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507</v>
      </c>
      <c r="C139" s="81">
        <f>'Таблица  1'!C94</f>
        <v>0</v>
      </c>
      <c r="D139" s="81">
        <f>'Таблица  1'!D94</f>
        <v>0</v>
      </c>
      <c r="E139" s="81">
        <f>'Таблица  1'!E94</f>
        <v>0</v>
      </c>
    </row>
    <row r="140" spans="2:5" ht="16.5">
      <c r="B140" s="74" t="s">
        <v>472</v>
      </c>
      <c r="C140" s="175">
        <f>'Таблица  1'!C96</f>
        <v>0</v>
      </c>
      <c r="D140" s="175">
        <f>'Таблица  1'!D96</f>
        <v>0</v>
      </c>
      <c r="E140" s="175">
        <f>'Таблица  1'!E96</f>
        <v>0</v>
      </c>
    </row>
    <row r="141" spans="2:5" ht="17.25" thickBot="1">
      <c r="B141" s="33" t="s">
        <v>396</v>
      </c>
      <c r="C141" s="176"/>
      <c r="D141" s="176"/>
      <c r="E141" s="176"/>
    </row>
    <row r="142" spans="2:5" ht="17.25" thickBot="1">
      <c r="B142" s="33" t="s">
        <v>473</v>
      </c>
      <c r="C142" s="81">
        <f>'Таблица  1'!C95</f>
        <v>0</v>
      </c>
      <c r="D142" s="81">
        <f>'Таблица  1'!D95</f>
        <v>0</v>
      </c>
      <c r="E142" s="81">
        <f>'Таблица  1'!E95</f>
        <v>0</v>
      </c>
    </row>
    <row r="143" spans="2:5" ht="17.25" thickBot="1">
      <c r="B143" s="33" t="s">
        <v>474</v>
      </c>
      <c r="C143" s="81">
        <f>'Таблица  1'!C102</f>
        <v>0</v>
      </c>
      <c r="D143" s="81">
        <f>'Таблица  1'!D102</f>
        <v>0</v>
      </c>
      <c r="E143" s="81">
        <f>'Таблица  1'!E102</f>
        <v>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100000</v>
      </c>
      <c r="D145" s="81">
        <f>'Таблица  1'!D97</f>
        <v>100000</v>
      </c>
      <c r="E145" s="81">
        <f>'Таблица  1'!E97</f>
        <v>100000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3427022.4</v>
      </c>
      <c r="D147" s="81">
        <f>'Таблица  1'!D99</f>
        <v>4207460</v>
      </c>
      <c r="E147" s="81">
        <f>'Таблица  1'!E99</f>
        <v>4207460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0</v>
      </c>
      <c r="D149" s="81">
        <f>'Таблица  1'!D105</f>
        <v>0</v>
      </c>
      <c r="E149" s="81">
        <f>'Таблица  1'!E105</f>
        <v>0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82" t="s">
        <v>454</v>
      </c>
      <c r="C151" s="172">
        <f>'Таблица  1'!C110</f>
        <v>0</v>
      </c>
      <c r="D151" s="172">
        <f>'Таблица  1'!D110</f>
        <v>0</v>
      </c>
      <c r="E151" s="172">
        <f>'Таблица  1'!E110</f>
        <v>0</v>
      </c>
    </row>
    <row r="152" spans="2:5" ht="12.75" customHeight="1">
      <c r="B152" s="183"/>
      <c r="C152" s="173"/>
      <c r="D152" s="173"/>
      <c r="E152" s="173"/>
    </row>
    <row r="153" spans="2:5" ht="3" customHeight="1" thickBot="1">
      <c r="B153" s="111"/>
      <c r="C153" s="174"/>
      <c r="D153" s="174"/>
      <c r="E153" s="174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75">
        <f>'Таблица  1'!C116</f>
        <v>0</v>
      </c>
      <c r="D159" s="175">
        <f>'Таблица  1'!D116</f>
        <v>0</v>
      </c>
      <c r="E159" s="175">
        <f>'Таблица  1'!E116</f>
        <v>0</v>
      </c>
    </row>
    <row r="160" spans="2:5" ht="17.25" thickBot="1">
      <c r="B160" s="33" t="s">
        <v>396</v>
      </c>
      <c r="C160" s="176"/>
      <c r="D160" s="176"/>
      <c r="E160" s="176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608594</v>
      </c>
      <c r="D171" s="110">
        <f>'Таблица  1'!D131</f>
        <v>564063</v>
      </c>
      <c r="E171" s="110">
        <f>'Таблица  1'!E131</f>
        <v>594172</v>
      </c>
    </row>
    <row r="172" spans="2:3" ht="16.5">
      <c r="B172" s="29"/>
      <c r="C172" s="37"/>
    </row>
    <row r="173" spans="2:3" ht="16.5">
      <c r="B173" s="36" t="s">
        <v>533</v>
      </c>
      <c r="C173" s="37" t="s">
        <v>553</v>
      </c>
    </row>
    <row r="174" spans="2:3" ht="13.5" customHeight="1">
      <c r="B174" s="38" t="s">
        <v>404</v>
      </c>
      <c r="C174" s="37"/>
    </row>
    <row r="175" spans="2:3" ht="15">
      <c r="B175" s="121" t="s">
        <v>557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554</v>
      </c>
    </row>
    <row r="179" spans="2:3" ht="15">
      <c r="B179" s="38" t="s">
        <v>404</v>
      </c>
      <c r="C179" s="37"/>
    </row>
    <row r="180" spans="2:3" ht="12.75">
      <c r="B180" s="121" t="s">
        <v>557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Т.В. Пилипенко</v>
      </c>
    </row>
    <row r="183" spans="2:3" ht="15">
      <c r="B183" s="38" t="s">
        <v>404</v>
      </c>
      <c r="C183" s="37"/>
    </row>
    <row r="184" spans="2:3" ht="12.75">
      <c r="B184" s="121" t="s">
        <v>557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121" t="s">
        <v>557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121" t="s">
        <v>557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121" t="s">
        <v>557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6" t="s">
        <v>347</v>
      </c>
      <c r="C9" s="136"/>
      <c r="D9" s="136"/>
      <c r="E9" s="136"/>
    </row>
    <row r="10" spans="1:5" ht="16.5">
      <c r="A10" s="40"/>
      <c r="B10" s="136" t="s">
        <v>455</v>
      </c>
      <c r="C10" s="136"/>
      <c r="D10" s="136"/>
      <c r="E10" s="136"/>
    </row>
    <row r="11" spans="1:3" ht="16.5">
      <c r="A11" s="40"/>
      <c r="B11" s="136"/>
      <c r="C11" s="196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6"/>
      <c r="D15" s="157"/>
      <c r="E15" s="158"/>
    </row>
    <row r="16" spans="2:5" ht="33.75" customHeight="1" thickBot="1">
      <c r="B16" s="33" t="s">
        <v>350</v>
      </c>
      <c r="C16" s="156" t="s">
        <v>351</v>
      </c>
      <c r="D16" s="157"/>
      <c r="E16" s="158"/>
    </row>
    <row r="17" spans="2:5" ht="37.5" customHeight="1" thickBot="1">
      <c r="B17" s="33" t="s">
        <v>352</v>
      </c>
      <c r="C17" s="156"/>
      <c r="D17" s="157"/>
      <c r="E17" s="158"/>
    </row>
    <row r="18" spans="2:5" ht="17.25" customHeight="1" thickBot="1">
      <c r="B18" s="33" t="s">
        <v>353</v>
      </c>
      <c r="C18" s="156" t="s">
        <v>354</v>
      </c>
      <c r="D18" s="157"/>
      <c r="E18" s="158"/>
    </row>
    <row r="19" spans="2:5" ht="17.25" thickBot="1">
      <c r="B19" s="33" t="s">
        <v>355</v>
      </c>
      <c r="C19" s="156" t="s">
        <v>356</v>
      </c>
      <c r="D19" s="157"/>
      <c r="E19" s="158"/>
    </row>
    <row r="20" spans="2:5" ht="33.75" thickBot="1">
      <c r="B20" s="33" t="s">
        <v>357</v>
      </c>
      <c r="C20" s="156" t="s">
        <v>358</v>
      </c>
      <c r="D20" s="157"/>
      <c r="E20" s="158"/>
    </row>
    <row r="21" spans="2:5" ht="33.75" customHeight="1" thickBot="1">
      <c r="B21" s="33" t="s">
        <v>359</v>
      </c>
      <c r="C21" s="156" t="s">
        <v>456</v>
      </c>
      <c r="D21" s="157"/>
      <c r="E21" s="158"/>
    </row>
    <row r="22" spans="2:3" ht="16.5">
      <c r="B22" s="147"/>
      <c r="C22" s="148"/>
    </row>
    <row r="23" spans="2:5" ht="16.5">
      <c r="B23" s="191" t="s">
        <v>360</v>
      </c>
      <c r="C23" s="191"/>
      <c r="D23" s="191"/>
      <c r="E23" s="191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6"/>
      <c r="D25" s="157"/>
      <c r="E25" s="158"/>
    </row>
    <row r="26" spans="2:5" ht="16.5" customHeight="1">
      <c r="B26" s="126" t="s">
        <v>362</v>
      </c>
      <c r="C26" s="197"/>
      <c r="D26" s="198"/>
      <c r="E26" s="199"/>
    </row>
    <row r="27" spans="2:5" ht="16.5">
      <c r="B27" s="155"/>
      <c r="C27" s="200"/>
      <c r="D27" s="201"/>
      <c r="E27" s="202"/>
    </row>
    <row r="28" spans="2:5" ht="16.5">
      <c r="B28" s="155"/>
      <c r="C28" s="200"/>
      <c r="D28" s="201"/>
      <c r="E28" s="202"/>
    </row>
    <row r="29" spans="2:5" ht="16.5">
      <c r="B29" s="155"/>
      <c r="C29" s="200"/>
      <c r="D29" s="201"/>
      <c r="E29" s="202"/>
    </row>
    <row r="30" spans="2:5" ht="16.5">
      <c r="B30" s="155"/>
      <c r="C30" s="200"/>
      <c r="D30" s="201"/>
      <c r="E30" s="202"/>
    </row>
    <row r="31" spans="2:5" ht="17.25" thickBot="1">
      <c r="B31" s="127"/>
      <c r="C31" s="203"/>
      <c r="D31" s="204"/>
      <c r="E31" s="205"/>
    </row>
    <row r="32" spans="2:5" ht="20.25" customHeight="1">
      <c r="B32" s="126" t="s">
        <v>363</v>
      </c>
      <c r="C32" s="149">
        <v>0</v>
      </c>
      <c r="D32" s="150"/>
      <c r="E32" s="151"/>
    </row>
    <row r="33" spans="2:5" ht="30.75" customHeight="1" thickBot="1">
      <c r="B33" s="127"/>
      <c r="C33" s="152"/>
      <c r="D33" s="153"/>
      <c r="E33" s="154"/>
    </row>
    <row r="34" spans="2:5" ht="12.75" customHeight="1">
      <c r="B34" s="126" t="s">
        <v>364</v>
      </c>
      <c r="C34" s="149">
        <v>0</v>
      </c>
      <c r="D34" s="150"/>
      <c r="E34" s="151"/>
    </row>
    <row r="35" spans="2:5" ht="39.75" customHeight="1" thickBot="1">
      <c r="B35" s="127"/>
      <c r="C35" s="152"/>
      <c r="D35" s="153"/>
      <c r="E35" s="154"/>
    </row>
    <row r="36" spans="2:5" ht="12.75" customHeight="1">
      <c r="B36" s="126" t="s">
        <v>365</v>
      </c>
      <c r="C36" s="162">
        <v>0</v>
      </c>
      <c r="D36" s="163"/>
      <c r="E36" s="164"/>
    </row>
    <row r="37" spans="2:5" ht="12.75" customHeight="1">
      <c r="B37" s="155"/>
      <c r="C37" s="165"/>
      <c r="D37" s="166"/>
      <c r="E37" s="167"/>
    </row>
    <row r="38" spans="2:5" ht="28.5" customHeight="1" thickBot="1">
      <c r="B38" s="127"/>
      <c r="C38" s="168"/>
      <c r="D38" s="169"/>
      <c r="E38" s="170"/>
    </row>
    <row r="39" spans="2:5" ht="12.75" customHeight="1">
      <c r="B39" s="134" t="s">
        <v>366</v>
      </c>
      <c r="C39" s="149">
        <v>0</v>
      </c>
      <c r="D39" s="150"/>
      <c r="E39" s="151"/>
    </row>
    <row r="40" spans="2:5" ht="39" customHeight="1" thickBot="1">
      <c r="B40" s="135"/>
      <c r="C40" s="152"/>
      <c r="D40" s="153"/>
      <c r="E40" s="154"/>
    </row>
    <row r="41" spans="2:5" ht="12.75" customHeight="1">
      <c r="B41" s="126" t="s">
        <v>367</v>
      </c>
      <c r="C41" s="149">
        <v>0</v>
      </c>
      <c r="D41" s="150"/>
      <c r="E41" s="151"/>
    </row>
    <row r="42" spans="2:5" ht="39" customHeight="1" thickBot="1">
      <c r="B42" s="127"/>
      <c r="C42" s="152"/>
      <c r="D42" s="153"/>
      <c r="E42" s="154"/>
    </row>
    <row r="43" spans="2:5" ht="12.75" customHeight="1">
      <c r="B43" s="126" t="s">
        <v>368</v>
      </c>
      <c r="C43" s="149">
        <v>0</v>
      </c>
      <c r="D43" s="150"/>
      <c r="E43" s="151"/>
    </row>
    <row r="44" spans="2:5" ht="24" customHeight="1" thickBot="1">
      <c r="B44" s="127"/>
      <c r="C44" s="152"/>
      <c r="D44" s="153"/>
      <c r="E44" s="154"/>
    </row>
    <row r="45" spans="2:3" ht="16.5">
      <c r="B45" s="30"/>
      <c r="C45" s="28"/>
    </row>
    <row r="46" spans="2:5" ht="16.5">
      <c r="B46" s="191" t="s">
        <v>369</v>
      </c>
      <c r="C46" s="191"/>
      <c r="D46" s="191"/>
      <c r="E46" s="191"/>
    </row>
    <row r="47" spans="2:3" ht="17.25" thickBot="1">
      <c r="B47" s="30"/>
      <c r="C47" s="28"/>
    </row>
    <row r="48" spans="2:5" ht="17.25" customHeight="1">
      <c r="B48" s="126" t="s">
        <v>370</v>
      </c>
      <c r="C48" s="149" t="s">
        <v>482</v>
      </c>
      <c r="D48" s="150"/>
      <c r="E48" s="151"/>
    </row>
    <row r="49" spans="2:5" ht="13.5" customHeight="1" thickBot="1">
      <c r="B49" s="127"/>
      <c r="C49" s="152"/>
      <c r="D49" s="153"/>
      <c r="E49" s="154"/>
    </row>
    <row r="50" spans="2:5" ht="17.25" thickBot="1">
      <c r="B50" s="33" t="s">
        <v>371</v>
      </c>
      <c r="C50" s="159">
        <f>'Таблица  1'!C5</f>
        <v>0</v>
      </c>
      <c r="D50" s="160"/>
      <c r="E50" s="161"/>
    </row>
    <row r="51" spans="2:5" ht="17.25" thickBot="1">
      <c r="B51" s="33" t="s">
        <v>372</v>
      </c>
      <c r="C51" s="159"/>
      <c r="D51" s="160"/>
      <c r="E51" s="161"/>
    </row>
    <row r="52" spans="2:5" ht="33.75" thickBot="1">
      <c r="B52" s="33" t="s">
        <v>373</v>
      </c>
      <c r="C52" s="159">
        <f>'Таблица  1'!C7</f>
        <v>0</v>
      </c>
      <c r="D52" s="160"/>
      <c r="E52" s="161"/>
    </row>
    <row r="53" spans="2:5" ht="17.25" thickBot="1">
      <c r="B53" s="33" t="s">
        <v>374</v>
      </c>
      <c r="C53" s="159"/>
      <c r="D53" s="160"/>
      <c r="E53" s="161"/>
    </row>
    <row r="54" spans="2:5" ht="17.25" thickBot="1">
      <c r="B54" s="33" t="s">
        <v>375</v>
      </c>
      <c r="C54" s="159">
        <f>'Таблица  1'!C8</f>
        <v>0</v>
      </c>
      <c r="D54" s="160"/>
      <c r="E54" s="161"/>
    </row>
    <row r="55" spans="2:5" ht="33.75" thickBot="1">
      <c r="B55" s="33" t="s">
        <v>376</v>
      </c>
      <c r="C55" s="159">
        <f>'Таблица  1'!C9</f>
        <v>0</v>
      </c>
      <c r="D55" s="160"/>
      <c r="E55" s="161"/>
    </row>
    <row r="56" spans="2:5" ht="17.25" thickBot="1">
      <c r="B56" s="33" t="s">
        <v>374</v>
      </c>
      <c r="C56" s="159"/>
      <c r="D56" s="160"/>
      <c r="E56" s="161"/>
    </row>
    <row r="57" spans="2:5" ht="33.75" thickBot="1">
      <c r="B57" s="33" t="s">
        <v>377</v>
      </c>
      <c r="C57" s="159">
        <f>'Таблица  1'!C10</f>
        <v>0</v>
      </c>
      <c r="D57" s="160"/>
      <c r="E57" s="161"/>
    </row>
    <row r="58" spans="2:5" ht="17.25" thickBot="1">
      <c r="B58" s="33" t="s">
        <v>378</v>
      </c>
      <c r="C58" s="159">
        <f>'Таблица  1'!C11</f>
        <v>0</v>
      </c>
      <c r="D58" s="160"/>
      <c r="E58" s="161"/>
    </row>
    <row r="59" spans="2:5" ht="17.25" thickBot="1">
      <c r="B59" s="33" t="s">
        <v>372</v>
      </c>
      <c r="C59" s="159"/>
      <c r="D59" s="160"/>
      <c r="E59" s="161"/>
    </row>
    <row r="60" spans="2:5" ht="17.25" thickBot="1">
      <c r="B60" s="33" t="s">
        <v>379</v>
      </c>
      <c r="C60" s="159">
        <f>'Таблица  1'!C13</f>
        <v>0</v>
      </c>
      <c r="D60" s="160"/>
      <c r="E60" s="161"/>
    </row>
    <row r="61" spans="2:5" ht="17.25" thickBot="1">
      <c r="B61" s="33" t="s">
        <v>380</v>
      </c>
      <c r="C61" s="159">
        <f>'Таблица  1'!C14</f>
        <v>0</v>
      </c>
      <c r="D61" s="160"/>
      <c r="E61" s="161"/>
    </row>
    <row r="62" spans="2:5" ht="17.25" thickBot="1">
      <c r="B62" s="33" t="s">
        <v>381</v>
      </c>
      <c r="C62" s="159">
        <f>'Таблица  1'!C15</f>
        <v>0</v>
      </c>
      <c r="D62" s="160"/>
      <c r="E62" s="161"/>
    </row>
    <row r="63" spans="2:5" ht="17.25" thickBot="1">
      <c r="B63" s="33" t="s">
        <v>372</v>
      </c>
      <c r="C63" s="159"/>
      <c r="D63" s="160"/>
      <c r="E63" s="161"/>
    </row>
    <row r="64" spans="2:5" ht="17.25" thickBot="1">
      <c r="B64" s="33" t="s">
        <v>382</v>
      </c>
      <c r="C64" s="159">
        <f>'Таблица  1'!C17</f>
        <v>0</v>
      </c>
      <c r="D64" s="160"/>
      <c r="E64" s="161"/>
    </row>
    <row r="65" spans="2:3" ht="16.5">
      <c r="B65" s="30"/>
      <c r="C65" s="28"/>
    </row>
    <row r="66" spans="2:5" ht="16.5">
      <c r="B66" s="191" t="s">
        <v>383</v>
      </c>
      <c r="C66" s="191"/>
      <c r="D66" s="191"/>
      <c r="E66" s="191"/>
    </row>
    <row r="67" spans="2:3" ht="17.25" thickBot="1">
      <c r="B67" s="75"/>
      <c r="C67" s="76"/>
    </row>
    <row r="68" spans="2:5" ht="19.5" customHeight="1" thickBot="1">
      <c r="B68" s="134" t="s">
        <v>370</v>
      </c>
      <c r="C68" s="188" t="s">
        <v>482</v>
      </c>
      <c r="D68" s="189"/>
      <c r="E68" s="190"/>
    </row>
    <row r="69" spans="2:5" ht="15" customHeight="1" thickBot="1">
      <c r="B69" s="171"/>
      <c r="C69" s="180" t="s">
        <v>483</v>
      </c>
      <c r="D69" s="186" t="s">
        <v>484</v>
      </c>
      <c r="E69" s="187"/>
    </row>
    <row r="70" spans="2:5" ht="18.75" customHeight="1" thickBot="1">
      <c r="B70" s="135"/>
      <c r="C70" s="181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24523893.16</v>
      </c>
      <c r="D72" s="81">
        <f>'Таблица  1'!D20</f>
        <v>25557040</v>
      </c>
      <c r="E72" s="81">
        <f>'Таблица  1'!E20</f>
        <v>26336710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20851000.76</v>
      </c>
      <c r="D74" s="81">
        <f>'Таблица  1'!D21</f>
        <v>21249580</v>
      </c>
      <c r="E74" s="81">
        <f>'Таблица  1'!E21</f>
        <v>22029250</v>
      </c>
    </row>
    <row r="75" spans="2:5" ht="17.25" thickBot="1">
      <c r="B75" s="33" t="s">
        <v>388</v>
      </c>
      <c r="C75" s="81">
        <f>'Таблица  1'!C22</f>
        <v>145870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5">
        <f>'Таблица  1'!C25</f>
        <v>3527022.4</v>
      </c>
      <c r="D77" s="175">
        <f>'Таблица  1'!D25</f>
        <v>4307460</v>
      </c>
      <c r="E77" s="175">
        <f>'Таблица  1'!E25</f>
        <v>4307460</v>
      </c>
    </row>
    <row r="78" spans="2:5" ht="33">
      <c r="B78" s="74" t="s">
        <v>391</v>
      </c>
      <c r="C78" s="184"/>
      <c r="D78" s="184"/>
      <c r="E78" s="184"/>
    </row>
    <row r="79" spans="2:5" ht="17.25" thickBot="1">
      <c r="B79" s="33" t="s">
        <v>392</v>
      </c>
      <c r="C79" s="185"/>
      <c r="D79" s="185"/>
      <c r="E79" s="185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24523893.16</v>
      </c>
      <c r="D81" s="81">
        <f>'Таблица  1'!D29</f>
        <v>25557040</v>
      </c>
      <c r="E81" s="81">
        <f>'Таблица  1'!E29</f>
        <v>26336710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16708310</v>
      </c>
      <c r="D83" s="81">
        <f>'Таблица  1'!D31</f>
        <v>16939780</v>
      </c>
      <c r="E83" s="81">
        <f>'Таблица  1'!E31</f>
        <v>17733320</v>
      </c>
    </row>
    <row r="84" spans="2:5" ht="17.25" thickBot="1">
      <c r="B84" s="33" t="s">
        <v>457</v>
      </c>
      <c r="C84" s="81">
        <f>'Таблица  1'!C32</f>
        <v>74220</v>
      </c>
      <c r="D84" s="81">
        <f>'Таблица  1'!D32</f>
        <v>48200</v>
      </c>
      <c r="E84" s="81">
        <f>'Таблица  1'!E32</f>
        <v>48200</v>
      </c>
    </row>
    <row r="85" spans="2:5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459</v>
      </c>
      <c r="C86" s="81">
        <f>'Таблица  1'!C34</f>
        <v>1965410</v>
      </c>
      <c r="D86" s="81">
        <f>'Таблица  1'!D34</f>
        <v>2071540</v>
      </c>
      <c r="E86" s="81">
        <f>'Таблица  1'!E34</f>
        <v>2175200</v>
      </c>
    </row>
    <row r="87" spans="2:5" ht="16.5">
      <c r="B87" s="74" t="s">
        <v>460</v>
      </c>
      <c r="C87" s="175">
        <f>'Таблица  1'!C36</f>
        <v>0</v>
      </c>
      <c r="D87" s="175">
        <f>'Таблица  1'!D36</f>
        <v>0</v>
      </c>
      <c r="E87" s="175">
        <f>'Таблица  1'!E36</f>
        <v>0</v>
      </c>
    </row>
    <row r="88" spans="2:5" ht="17.25" thickBot="1">
      <c r="B88" s="33" t="s">
        <v>396</v>
      </c>
      <c r="C88" s="176"/>
      <c r="D88" s="176"/>
      <c r="E88" s="176"/>
    </row>
    <row r="89" spans="2:5" ht="17.25" thickBot="1">
      <c r="B89" s="33" t="s">
        <v>461</v>
      </c>
      <c r="C89" s="81">
        <f>'Таблица  1'!C35</f>
        <v>479460</v>
      </c>
      <c r="D89" s="81">
        <f>'Таблица  1'!D35</f>
        <v>435660</v>
      </c>
      <c r="E89" s="81">
        <f>'Таблица  1'!E35</f>
        <v>435660</v>
      </c>
    </row>
    <row r="90" spans="2:5" ht="17.25" thickBot="1">
      <c r="B90" s="33" t="s">
        <v>462</v>
      </c>
      <c r="C90" s="81">
        <f>'Таблица  1'!C42</f>
        <v>283138.76</v>
      </c>
      <c r="D90" s="81">
        <f>'Таблица  1'!D42</f>
        <v>265700</v>
      </c>
      <c r="E90" s="81">
        <f>'Таблица  1'!E42</f>
        <v>265700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301440</v>
      </c>
      <c r="D92" s="81">
        <f>'Таблица  1'!D37</f>
        <v>251440</v>
      </c>
      <c r="E92" s="81">
        <f>'Таблица  1'!E37</f>
        <v>249760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4243504.4</v>
      </c>
      <c r="D94" s="81">
        <f>'Таблица  1'!D39</f>
        <v>5076310</v>
      </c>
      <c r="E94" s="81">
        <f>'Таблица  1'!E39</f>
        <v>4960460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468410</v>
      </c>
      <c r="D96" s="81">
        <f>'Таблица  1'!D45</f>
        <v>468410</v>
      </c>
      <c r="E96" s="81">
        <f>'Таблица  1'!E45</f>
        <v>468410</v>
      </c>
    </row>
    <row r="97" spans="2:5" ht="33.75" thickBot="1">
      <c r="B97" s="33" t="s">
        <v>469</v>
      </c>
      <c r="C97" s="81">
        <f>'Таблица  1'!C40</f>
        <v>0</v>
      </c>
      <c r="D97" s="81">
        <f>'Таблица  1'!D40</f>
        <v>0</v>
      </c>
      <c r="E97" s="81">
        <f>'Таблица  1'!E40</f>
        <v>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608594</v>
      </c>
      <c r="D99" s="81">
        <f>'Таблица  1'!D131</f>
        <v>564063</v>
      </c>
      <c r="E99" s="81">
        <f>'Таблица  1'!E131</f>
        <v>594172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2015-01-09T08:48:04Z</cp:lastPrinted>
  <dcterms:created xsi:type="dcterms:W3CDTF">2007-11-01T06:06:06Z</dcterms:created>
  <dcterms:modified xsi:type="dcterms:W3CDTF">2015-02-26T06:53:48Z</dcterms:modified>
  <cp:category/>
  <cp:version/>
  <cp:contentType/>
  <cp:contentStatus/>
</cp:coreProperties>
</file>