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135" windowWidth="17580" windowHeight="12615" activeTab="0"/>
  </bookViews>
  <sheets>
    <sheet name="2015 год" sheetId="1" r:id="rId1"/>
    <sheet name="Лист3" sheetId="2" r:id="rId2"/>
  </sheets>
  <definedNames/>
  <calcPr fullCalcOnLoad="1"/>
</workbook>
</file>

<file path=xl/sharedStrings.xml><?xml version="1.0" encoding="utf-8"?>
<sst xmlns="http://schemas.openxmlformats.org/spreadsheetml/2006/main" count="113" uniqueCount="113">
  <si>
    <t>Код бюджетной классификации Российской Федерации</t>
  </si>
  <si>
    <t>1 00 00000 00 0000 000</t>
  </si>
  <si>
    <t>1 01 00000 00 0000 000</t>
  </si>
  <si>
    <t>1 01 02000 01 0000 110</t>
  </si>
  <si>
    <t>1 05 00000 00 0000 000</t>
  </si>
  <si>
    <t>1 05 02000 02 0000 110</t>
  </si>
  <si>
    <t>1 05 03000 01 0000 110</t>
  </si>
  <si>
    <t>1 06 00000 00 0000 000</t>
  </si>
  <si>
    <t>1 06 01020 04 0000 110</t>
  </si>
  <si>
    <t>1 06 06000 00 0000 110</t>
  </si>
  <si>
    <t>1 08 00000 00 0000 000</t>
  </si>
  <si>
    <t>1 08 03010 01 0000 110</t>
  </si>
  <si>
    <t>1 08 07150 01 0000 110</t>
  </si>
  <si>
    <t>1 11 00000 00 0000 000</t>
  </si>
  <si>
    <t>1 11 05000 00 0000 120</t>
  </si>
  <si>
    <t>1 11 05012 04 0000 120</t>
  </si>
  <si>
    <t>1 11 05024 04 0000 120</t>
  </si>
  <si>
    <t>1 11 05034 04 0000 120</t>
  </si>
  <si>
    <t>1 11 09044 04 0000 120</t>
  </si>
  <si>
    <t>1 12 00000 00 0000 000</t>
  </si>
  <si>
    <t>1 12 01000 01 0000 120</t>
  </si>
  <si>
    <t>1 13 00000 00 0000 000</t>
  </si>
  <si>
    <t>1 13 01994 04 0000 130</t>
  </si>
  <si>
    <t>1 13 02994 04 0000 130</t>
  </si>
  <si>
    <t>1 14 00000 00 0000 000</t>
  </si>
  <si>
    <t>1 14 02040 04 0000 410</t>
  </si>
  <si>
    <t>1 14 06012 04 0000 430</t>
  </si>
  <si>
    <t>1 14 06024 04 0000 430</t>
  </si>
  <si>
    <t>1 16 00000 00 0000 000</t>
  </si>
  <si>
    <t>1 17 00000 00 0000 000</t>
  </si>
  <si>
    <t>1 17 05040 04 0000 180</t>
  </si>
  <si>
    <t>2 00 00000 00 0000 000</t>
  </si>
  <si>
    <t>2 02 00000 00 0000 000</t>
  </si>
  <si>
    <t>2 02 01001 04 0000 151</t>
  </si>
  <si>
    <t>2 02 03000 00 0000 151</t>
  </si>
  <si>
    <t>2 02 03003 04 0000 151</t>
  </si>
  <si>
    <t>2 02 03029 04 0000 151</t>
  </si>
  <si>
    <t>Наименование</t>
  </si>
  <si>
    <t xml:space="preserve">НАЛОГОВЫЕ И НЕНАЛОГОВЫЕ ДОХОДЫ                                    </t>
  </si>
  <si>
    <t xml:space="preserve">НАЛОГИ НА ПРИБЫЛЬ, ДОХОДЫ                    </t>
  </si>
  <si>
    <t xml:space="preserve">Налог на доходы физических лиц               </t>
  </si>
  <si>
    <t xml:space="preserve">НАЛОГИ НА СОВОКУПНЫЙ ДОХОД                   </t>
  </si>
  <si>
    <t xml:space="preserve">Единый налог на вмененный доход для отдельных видов деятельности                           </t>
  </si>
  <si>
    <t xml:space="preserve">Единый сельскохозяйственный налог            </t>
  </si>
  <si>
    <t xml:space="preserve">НАЛОГИ НА ИМУЩЕСТВО                          </t>
  </si>
  <si>
    <t xml:space="preserve">Налог на имущество физических лиц, взимаемый по ставкам, применяемым к объектам налогообложения, расположенным в границах городских округов     </t>
  </si>
  <si>
    <t xml:space="preserve">Земельный налог </t>
  </si>
  <si>
    <t xml:space="preserve">ГОСУДАРСТВЕННАЯ ПОШЛИНА               </t>
  </si>
  <si>
    <t xml:space="preserve">Государственная пошлина за выдачу разрешения на установку рекламной конструкции           </t>
  </si>
  <si>
    <t>ДОХОДЫ ОТ ИСПОЛЬЗОВАНИЯ ИМУЩЕСТВА, НАХОДЯЩЕГОСЯ В ГОСУДАРСТВЕННОЙ И МУНИЦИПАЛЬНОЙ СОБСТВЕННОСТИ</t>
  </si>
  <si>
    <t xml:space="preserve">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</si>
  <si>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учреждении)</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</si>
  <si>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</si>
  <si>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 xml:space="preserve">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t>
  </si>
  <si>
    <t>ПЛАТЕЖИ ПРИ ПОЛЬЗОВАНИИ ПРИРОДНЫМИ РЕСУРСАМИ</t>
  </si>
  <si>
    <t>Плата за негативное воздействие на окружающую среду</t>
  </si>
  <si>
    <t xml:space="preserve">ДОХОДЫ ОТ ОКАЗАНИЯ ПЛАТНЫХ УСЛУГ (РАБОТ) И КОМПЕНСАЦИИ ЗАТРАТ ГОСУДАРСТВА               </t>
  </si>
  <si>
    <t>Прочие доходы от оказания платных услуг (работ) получателями средств бюджетов городских округов</t>
  </si>
  <si>
    <t>Прочие доходы от компенсации затрат бюджетов городских округов</t>
  </si>
  <si>
    <t xml:space="preserve">ДОХОДЫ ОТ ПРОДАЖИ МАТЕРИАЛЬНЫХ И НЕМАТЕРИАЛЬНЫХ АКТИВОВ                       </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</si>
  <si>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</si>
  <si>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</si>
  <si>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</si>
  <si>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ШТРАФЫ, САНКЦИИ, ВОЗМЕЩЕНИЕ УЩЕРБА</t>
  </si>
  <si>
    <t>ПРОЧИЕ НЕНАЛОГОВЫЕ ДОХОДЫ</t>
  </si>
  <si>
    <t>Прочие неналоговые доходы бюджетов городских округов</t>
  </si>
  <si>
    <t xml:space="preserve">БЕЗВОЗМЕЗДНЫЕ ПОСТУПЛЕНИЯ </t>
  </si>
  <si>
    <t xml:space="preserve">Безвозмездные поступления от других бюджетов бюджетной системы Российской Федерации       </t>
  </si>
  <si>
    <t xml:space="preserve">Дотации бюджетам городских округов на выравнивание бюджетной обеспеченности </t>
  </si>
  <si>
    <t>Субвенции бюджетам субъектов Российской Федерации и муниципальных образований</t>
  </si>
  <si>
    <t>Субвенции бюджетам городских округов на государственную регистрацию актов гражданского состояния</t>
  </si>
  <si>
    <t xml:space="preserve">Субвенции бюджетам городских округов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 </t>
  </si>
  <si>
    <t>ВСЕГО ДОХОДОВ</t>
  </si>
  <si>
    <t>Сумма</t>
  </si>
  <si>
    <t xml:space="preserve">Государственная пошлина по делам, рассматриваемым в судах общей юрисдикции, мировыми судьями (за исключением Верховного суда Российской Федерации)           </t>
  </si>
  <si>
    <t>Доходы, полученные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 на заключение договоров аренды указанных земельных участков</t>
  </si>
  <si>
    <t>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</si>
  <si>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</si>
  <si>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Налог, взимаемый в виде стоимости патента в связи с применением  упрощенной системы налогообложения</t>
  </si>
  <si>
    <t>1 11 05074 04 0000 120</t>
  </si>
  <si>
    <t xml:space="preserve">Доходы от сдачи в аренду имущества, составляющего казну городских округов (за исключением земельных участков) (округов </t>
  </si>
  <si>
    <t>1 13 02064 04 0000 130</t>
  </si>
  <si>
    <t xml:space="preserve">Доходы, поступающие в порядке возмещения расходов, понесенных в связи с эксплуатацией имущества городских округов </t>
  </si>
  <si>
    <t>1 03 02000 01 0000 110</t>
  </si>
  <si>
    <t>Акцизы по подакцизным товарам  (продукции), производимым на территории Российской Федерации</t>
  </si>
  <si>
    <t>(тыс.рублей)</t>
  </si>
  <si>
    <t>1 05 04010 02 0000 110</t>
  </si>
  <si>
    <t>2 02 02000 00 0000 151</t>
  </si>
  <si>
    <t xml:space="preserve">Субсидии бюджетам бюджетной системы Российской Федерации (межбюджетные субсидии)
</t>
  </si>
  <si>
    <t>2 02 03007 04 0000 151</t>
  </si>
  <si>
    <t>Субвенции бюджетам городских округов на составление (изменение) списков кандидатов в присяжные заседатели федеральных судов общей юрисдикции в Российской Федерации</t>
  </si>
  <si>
    <t>2 02 03024 04 0000 151</t>
  </si>
  <si>
    <t xml:space="preserve">Субвенции бюджетам городских округов на выполнение передаваемых полномочий субъектов Российской Федерации </t>
  </si>
  <si>
    <t xml:space="preserve">                    </t>
  </si>
  <si>
    <t>Объемы  доходов бюджета Уссурийского городского округа в 2016 году</t>
  </si>
  <si>
    <t>Государственной пошлины за выдачу органом местного самоуправления специального разрешения на движение по автомобильной дороге общего пользования местного значения специального разрешения на движение по автомобильной дороге транспортного средства, осуществляющего перевозки опасных, тяжеловесных и (или) крупногабаритных грузов</t>
  </si>
  <si>
    <t>1 08 07173 01 1000 110</t>
  </si>
  <si>
    <t xml:space="preserve">НАЛОГОВЫЕ  ДОХОДЫ                                    </t>
  </si>
  <si>
    <t>НЕНАЛОГОВЫЕ ДОХОДЫ</t>
  </si>
  <si>
    <t>2 02 02999 04 0000 15 1</t>
  </si>
  <si>
    <t>Прочие субсидии бюджетам городских округов</t>
  </si>
  <si>
    <t>2 02 03077 04 0000 151</t>
  </si>
  <si>
    <t>Субвенции бюджетам городских округов на обеспечение жильем граждан, уволенных с военной службы (службы), и приравненных к ним лиц</t>
  </si>
  <si>
    <t>2 19 04000 04 0000 151</t>
  </si>
  <si>
    <t xml:space="preserve">Возврат остатков субсидий, субвенций и иных межбюджетных трансфертов, имеющих целевое назначение, прошлых лет из бюджетов городских округов </t>
  </si>
  <si>
    <t xml:space="preserve">                                                                        к решению Думы Уссурийского</t>
  </si>
  <si>
    <t xml:space="preserve">                                     Приложение 3</t>
  </si>
  <si>
    <t xml:space="preserve">                                                                     к решению Думы Уссурийского</t>
  </si>
  <si>
    <t xml:space="preserve">                                              городского округа</t>
  </si>
  <si>
    <t xml:space="preserve">                                                               от 26.04.2016  №  398-НПА</t>
  </si>
  <si>
    <t xml:space="preserve">                                       "Приложение 6</t>
  </si>
  <si>
    <t xml:space="preserve">                                                городского округа</t>
  </si>
  <si>
    <t xml:space="preserve">                                                                от  22.12.2015 № 311-НПА </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</si>
</sst>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00_);_(* \(#,##0.00\);_(* &quot;-&quot;??_);_(@_)"/>
    <numFmt numFmtId="173" formatCode="0.0"/>
    <numFmt numFmtId="174" formatCode="#,##0.000"/>
    <numFmt numFmtId="175" formatCode="#,##0.0"/>
    <numFmt numFmtId="176" formatCode="0.0000000"/>
    <numFmt numFmtId="177" formatCode="0.000000"/>
    <numFmt numFmtId="178" formatCode="0.00000"/>
    <numFmt numFmtId="179" formatCode="0.0000"/>
    <numFmt numFmtId="180" formatCode="0.000"/>
  </numFmts>
  <fonts count="41">
    <font>
      <sz val="11"/>
      <color theme="1"/>
      <name val="Calibri"/>
      <family val="2"/>
    </font>
    <font>
      <sz val="11"/>
      <color indexed="8"/>
      <name val="Calibri"/>
      <family val="2"/>
    </font>
    <font>
      <sz val="13"/>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3"/>
      <color indexed="8"/>
      <name val="Times New Roman"/>
      <family val="1"/>
    </font>
    <font>
      <b/>
      <sz val="13"/>
      <color indexed="8"/>
      <name val="Times New Roman"/>
      <family val="1"/>
    </font>
    <font>
      <sz val="13"/>
      <color indexed="9"/>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3"/>
      <color theme="1"/>
      <name val="Times New Roman"/>
      <family val="1"/>
    </font>
    <font>
      <b/>
      <sz val="13"/>
      <color theme="1"/>
      <name val="Times New Roman"/>
      <family val="1"/>
    </font>
    <font>
      <sz val="13"/>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0" fontId="25"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28" borderId="7" applyNumberFormat="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30" borderId="0" applyNumberFormat="0" applyBorder="0" applyAlignment="0" applyProtection="0"/>
    <xf numFmtId="0" fontId="3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7" fillId="32" borderId="0" applyNumberFormat="0" applyBorder="0" applyAlignment="0" applyProtection="0"/>
  </cellStyleXfs>
  <cellXfs count="38">
    <xf numFmtId="0" fontId="0" fillId="0" borderId="0" xfId="0" applyFont="1" applyAlignment="1">
      <alignment/>
    </xf>
    <xf numFmtId="0" fontId="38" fillId="0" borderId="0" xfId="0" applyFont="1" applyAlignment="1">
      <alignment/>
    </xf>
    <xf numFmtId="0" fontId="39" fillId="0" borderId="10" xfId="0" applyFont="1" applyBorder="1" applyAlignment="1">
      <alignment vertical="top" wrapText="1"/>
    </xf>
    <xf numFmtId="0" fontId="38" fillId="0" borderId="10" xfId="0" applyFont="1" applyBorder="1" applyAlignment="1">
      <alignment vertical="top" wrapText="1"/>
    </xf>
    <xf numFmtId="4" fontId="38" fillId="0" borderId="10" xfId="0" applyNumberFormat="1" applyFont="1" applyBorder="1" applyAlignment="1">
      <alignment horizontal="right" vertical="top" wrapText="1"/>
    </xf>
    <xf numFmtId="0" fontId="38" fillId="0" borderId="10" xfId="0" applyFont="1" applyBorder="1" applyAlignment="1">
      <alignment horizontal="center"/>
    </xf>
    <xf numFmtId="4" fontId="39" fillId="0" borderId="10" xfId="0" applyNumberFormat="1" applyFont="1" applyBorder="1" applyAlignment="1">
      <alignment horizontal="right" vertical="top" wrapText="1"/>
    </xf>
    <xf numFmtId="0" fontId="38" fillId="0" borderId="0" xfId="0" applyFont="1" applyAlignment="1">
      <alignment horizontal="right"/>
    </xf>
    <xf numFmtId="0" fontId="38" fillId="33" borderId="10" xfId="0" applyFont="1" applyFill="1" applyBorder="1" applyAlignment="1">
      <alignment vertical="top" wrapText="1"/>
    </xf>
    <xf numFmtId="4" fontId="38" fillId="33" borderId="10" xfId="0" applyNumberFormat="1" applyFont="1" applyFill="1" applyBorder="1" applyAlignment="1">
      <alignment horizontal="right" vertical="top" wrapText="1"/>
    </xf>
    <xf numFmtId="49" fontId="2" fillId="0" borderId="10" xfId="0" applyNumberFormat="1" applyFont="1" applyFill="1" applyBorder="1" applyAlignment="1">
      <alignment vertical="top" wrapText="1"/>
    </xf>
    <xf numFmtId="4" fontId="38" fillId="0" borderId="10" xfId="0" applyNumberFormat="1" applyFont="1" applyFill="1" applyBorder="1" applyAlignment="1">
      <alignment horizontal="right" vertical="top" wrapText="1"/>
    </xf>
    <xf numFmtId="0" fontId="38" fillId="0" borderId="0" xfId="0" applyFont="1" applyFill="1" applyAlignment="1">
      <alignment/>
    </xf>
    <xf numFmtId="0" fontId="38" fillId="0" borderId="10" xfId="0" applyFont="1" applyBorder="1" applyAlignment="1">
      <alignment horizontal="center" vertical="center" wrapText="1"/>
    </xf>
    <xf numFmtId="0" fontId="38" fillId="0" borderId="10" xfId="0" applyFont="1" applyBorder="1" applyAlignment="1">
      <alignment horizontal="center" vertical="center"/>
    </xf>
    <xf numFmtId="0" fontId="38" fillId="0" borderId="0" xfId="0" applyFont="1" applyAlignment="1">
      <alignment vertical="center"/>
    </xf>
    <xf numFmtId="49" fontId="2" fillId="0" borderId="10" xfId="0" applyNumberFormat="1" applyFont="1" applyBorder="1" applyAlignment="1">
      <alignment horizontal="center" vertical="top" wrapText="1"/>
    </xf>
    <xf numFmtId="2" fontId="38" fillId="0" borderId="0" xfId="0" applyNumberFormat="1" applyFont="1" applyAlignment="1">
      <alignment/>
    </xf>
    <xf numFmtId="171" fontId="38" fillId="0" borderId="0" xfId="58" applyFont="1" applyAlignment="1">
      <alignment/>
    </xf>
    <xf numFmtId="4" fontId="38" fillId="0" borderId="0" xfId="0" applyNumberFormat="1" applyFont="1" applyAlignment="1">
      <alignment/>
    </xf>
    <xf numFmtId="175" fontId="38" fillId="0" borderId="0" xfId="0" applyNumberFormat="1" applyFont="1" applyAlignment="1">
      <alignment/>
    </xf>
    <xf numFmtId="175" fontId="38" fillId="0" borderId="0" xfId="0" applyNumberFormat="1" applyFont="1" applyFill="1" applyAlignment="1">
      <alignment/>
    </xf>
    <xf numFmtId="175" fontId="40" fillId="0" borderId="0" xfId="0" applyNumberFormat="1" applyFont="1" applyAlignment="1">
      <alignment/>
    </xf>
    <xf numFmtId="0" fontId="38" fillId="0" borderId="0" xfId="0" applyFont="1" applyAlignment="1">
      <alignment shrinkToFit="1"/>
    </xf>
    <xf numFmtId="0" fontId="38" fillId="0" borderId="10" xfId="0" applyFont="1" applyBorder="1" applyAlignment="1">
      <alignment horizontal="center" vertical="center" shrinkToFit="1"/>
    </xf>
    <xf numFmtId="0" fontId="38" fillId="0" borderId="10" xfId="0" applyFont="1" applyBorder="1" applyAlignment="1">
      <alignment horizontal="center" shrinkToFit="1"/>
    </xf>
    <xf numFmtId="0" fontId="39" fillId="0" borderId="10" xfId="0" applyFont="1" applyBorder="1" applyAlignment="1">
      <alignment horizontal="justify" vertical="top" wrapText="1" shrinkToFit="1"/>
    </xf>
    <xf numFmtId="0" fontId="38" fillId="0" borderId="10" xfId="0" applyFont="1" applyBorder="1" applyAlignment="1">
      <alignment horizontal="justify" vertical="top" wrapText="1" shrinkToFit="1"/>
    </xf>
    <xf numFmtId="0" fontId="2" fillId="0" borderId="10" xfId="0" applyFont="1" applyFill="1" applyBorder="1" applyAlignment="1">
      <alignment horizontal="justify" vertical="top" wrapText="1" shrinkToFit="1"/>
    </xf>
    <xf numFmtId="0" fontId="38" fillId="33" borderId="10" xfId="0" applyFont="1" applyFill="1" applyBorder="1" applyAlignment="1">
      <alignment horizontal="justify" vertical="top" wrapText="1" shrinkToFit="1"/>
    </xf>
    <xf numFmtId="0" fontId="38" fillId="0" borderId="10" xfId="0" applyFont="1" applyBorder="1" applyAlignment="1">
      <alignment horizontal="justify" vertical="top" shrinkToFit="1"/>
    </xf>
    <xf numFmtId="49" fontId="2" fillId="0" borderId="10" xfId="0" applyNumberFormat="1" applyFont="1" applyBorder="1" applyAlignment="1">
      <alignment horizontal="justify" vertical="top" wrapText="1" shrinkToFit="1"/>
    </xf>
    <xf numFmtId="0" fontId="38" fillId="0" borderId="0" xfId="0" applyFont="1" applyAlignment="1">
      <alignment/>
    </xf>
    <xf numFmtId="4" fontId="39" fillId="33" borderId="10" xfId="0" applyNumberFormat="1" applyFont="1" applyFill="1" applyBorder="1" applyAlignment="1">
      <alignment horizontal="right" vertical="top" wrapText="1"/>
    </xf>
    <xf numFmtId="0" fontId="38" fillId="0" borderId="0" xfId="0" applyFont="1" applyAlignment="1">
      <alignment/>
    </xf>
    <xf numFmtId="0" fontId="38" fillId="0" borderId="0" xfId="0" applyFont="1" applyAlignment="1">
      <alignment horizontal="center"/>
    </xf>
    <xf numFmtId="0" fontId="2" fillId="0" borderId="0" xfId="0" applyFont="1" applyFill="1" applyAlignment="1">
      <alignment horizontal="center"/>
    </xf>
    <xf numFmtId="0" fontId="38" fillId="0" borderId="0" xfId="0" applyFont="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66"/>
  <sheetViews>
    <sheetView tabSelected="1" zoomScaleSheetLayoutView="110" zoomScalePageLayoutView="0" workbookViewId="0" topLeftCell="A1">
      <selection activeCell="E20" sqref="E20"/>
    </sheetView>
  </sheetViews>
  <sheetFormatPr defaultColWidth="9.140625" defaultRowHeight="15"/>
  <cols>
    <col min="1" max="1" width="26.8515625" style="1" customWidth="1"/>
    <col min="2" max="2" width="63.421875" style="23" customWidth="1"/>
    <col min="3" max="3" width="15.140625" style="1" customWidth="1"/>
    <col min="4" max="4" width="22.28125" style="1" customWidth="1"/>
    <col min="5" max="5" width="14.7109375" style="1" bestFit="1" customWidth="1"/>
    <col min="6" max="16384" width="9.140625" style="1" customWidth="1"/>
  </cols>
  <sheetData>
    <row r="1" spans="2:3" s="32" customFormat="1" ht="16.5">
      <c r="B1" s="36" t="s">
        <v>106</v>
      </c>
      <c r="C1" s="36"/>
    </row>
    <row r="2" spans="2:3" s="32" customFormat="1" ht="16.5">
      <c r="B2" s="35" t="s">
        <v>107</v>
      </c>
      <c r="C2" s="35"/>
    </row>
    <row r="3" spans="2:3" s="32" customFormat="1" ht="16.5">
      <c r="B3" s="35" t="s">
        <v>108</v>
      </c>
      <c r="C3" s="35"/>
    </row>
    <row r="4" spans="2:3" s="32" customFormat="1" ht="16.5">
      <c r="B4" s="35" t="s">
        <v>109</v>
      </c>
      <c r="C4" s="35"/>
    </row>
    <row r="5" s="32" customFormat="1" ht="16.5">
      <c r="B5" s="23"/>
    </row>
    <row r="6" spans="2:3" ht="16.5">
      <c r="B6" s="36" t="s">
        <v>110</v>
      </c>
      <c r="C6" s="36"/>
    </row>
    <row r="7" spans="2:3" ht="16.5">
      <c r="B7" s="35" t="s">
        <v>105</v>
      </c>
      <c r="C7" s="35"/>
    </row>
    <row r="8" spans="2:3" ht="16.5">
      <c r="B8" s="35" t="s">
        <v>111</v>
      </c>
      <c r="C8" s="35"/>
    </row>
    <row r="9" spans="2:3" ht="16.5">
      <c r="B9" s="35" t="s">
        <v>112</v>
      </c>
      <c r="C9" s="35"/>
    </row>
    <row r="10" spans="2:3" ht="16.5">
      <c r="B10" s="37"/>
      <c r="C10" s="37"/>
    </row>
    <row r="11" spans="1:3" ht="16.5">
      <c r="A11" s="35" t="s">
        <v>94</v>
      </c>
      <c r="B11" s="35"/>
      <c r="C11" s="35"/>
    </row>
    <row r="12" spans="1:3" ht="16.5">
      <c r="A12" s="35" t="s">
        <v>93</v>
      </c>
      <c r="B12" s="35"/>
      <c r="C12" s="35"/>
    </row>
    <row r="13" ht="16.5">
      <c r="C13" s="7" t="s">
        <v>85</v>
      </c>
    </row>
    <row r="14" spans="1:3" s="15" customFormat="1" ht="49.5">
      <c r="A14" s="13" t="s">
        <v>0</v>
      </c>
      <c r="B14" s="24" t="s">
        <v>37</v>
      </c>
      <c r="C14" s="14" t="s">
        <v>73</v>
      </c>
    </row>
    <row r="15" spans="1:4" ht="16.5">
      <c r="A15" s="5">
        <v>1</v>
      </c>
      <c r="B15" s="25">
        <v>2</v>
      </c>
      <c r="C15" s="5">
        <v>3</v>
      </c>
      <c r="D15" s="18"/>
    </row>
    <row r="16" spans="1:4" ht="16.5">
      <c r="A16" s="2" t="s">
        <v>1</v>
      </c>
      <c r="B16" s="26" t="s">
        <v>38</v>
      </c>
      <c r="C16" s="6">
        <f>C18+C21+C25+C28+C33+C41+C43+C47+C51+C52+C20</f>
        <v>2279766.79</v>
      </c>
      <c r="D16" s="22"/>
    </row>
    <row r="17" spans="1:4" ht="16.5">
      <c r="A17" s="2"/>
      <c r="B17" s="26" t="s">
        <v>97</v>
      </c>
      <c r="C17" s="6">
        <f>C18+C21+C20+C25+C28</f>
        <v>1820786</v>
      </c>
      <c r="D17" s="20"/>
    </row>
    <row r="18" spans="1:4" ht="16.5">
      <c r="A18" s="3" t="s">
        <v>2</v>
      </c>
      <c r="B18" s="27" t="s">
        <v>39</v>
      </c>
      <c r="C18" s="4">
        <f>C19</f>
        <v>1181733</v>
      </c>
      <c r="D18" s="20"/>
    </row>
    <row r="19" spans="1:4" ht="16.5">
      <c r="A19" s="3" t="s">
        <v>3</v>
      </c>
      <c r="B19" s="27" t="s">
        <v>40</v>
      </c>
      <c r="C19" s="4">
        <v>1181733</v>
      </c>
      <c r="D19" s="20"/>
    </row>
    <row r="20" spans="1:4" s="12" customFormat="1" ht="33">
      <c r="A20" s="10" t="s">
        <v>83</v>
      </c>
      <c r="B20" s="28" t="s">
        <v>84</v>
      </c>
      <c r="C20" s="11">
        <v>31844</v>
      </c>
      <c r="D20" s="21"/>
    </row>
    <row r="21" spans="1:4" ht="16.5">
      <c r="A21" s="3" t="s">
        <v>4</v>
      </c>
      <c r="B21" s="27" t="s">
        <v>41</v>
      </c>
      <c r="C21" s="4">
        <f>C22+C23+C24</f>
        <v>282765</v>
      </c>
      <c r="D21" s="20"/>
    </row>
    <row r="22" spans="1:4" ht="33">
      <c r="A22" s="3" t="s">
        <v>5</v>
      </c>
      <c r="B22" s="27" t="s">
        <v>42</v>
      </c>
      <c r="C22" s="4">
        <v>274265</v>
      </c>
      <c r="D22" s="20"/>
    </row>
    <row r="23" spans="1:4" ht="16.5">
      <c r="A23" s="3" t="s">
        <v>6</v>
      </c>
      <c r="B23" s="27" t="s">
        <v>43</v>
      </c>
      <c r="C23" s="4">
        <f>5200-1700</f>
        <v>3500</v>
      </c>
      <c r="D23" s="20"/>
    </row>
    <row r="24" spans="1:4" ht="33">
      <c r="A24" s="8" t="s">
        <v>86</v>
      </c>
      <c r="B24" s="29" t="s">
        <v>78</v>
      </c>
      <c r="C24" s="9">
        <f>5000</f>
        <v>5000</v>
      </c>
      <c r="D24" s="20"/>
    </row>
    <row r="25" spans="1:4" ht="16.5">
      <c r="A25" s="3" t="s">
        <v>7</v>
      </c>
      <c r="B25" s="27" t="s">
        <v>44</v>
      </c>
      <c r="C25" s="4">
        <f>C26+C27</f>
        <v>293694</v>
      </c>
      <c r="D25" s="20"/>
    </row>
    <row r="26" spans="1:4" ht="49.5">
      <c r="A26" s="3" t="s">
        <v>8</v>
      </c>
      <c r="B26" s="27" t="s">
        <v>45</v>
      </c>
      <c r="C26" s="4">
        <v>65199</v>
      </c>
      <c r="D26" s="20"/>
    </row>
    <row r="27" spans="1:4" ht="16.5">
      <c r="A27" s="3" t="s">
        <v>9</v>
      </c>
      <c r="B27" s="27" t="s">
        <v>46</v>
      </c>
      <c r="C27" s="4">
        <v>228495</v>
      </c>
      <c r="D27" s="20"/>
    </row>
    <row r="28" spans="1:4" ht="16.5">
      <c r="A28" s="3" t="s">
        <v>10</v>
      </c>
      <c r="B28" s="27" t="s">
        <v>47</v>
      </c>
      <c r="C28" s="9">
        <f>C29+C30+C31</f>
        <v>30750</v>
      </c>
      <c r="D28" s="20"/>
    </row>
    <row r="29" spans="1:4" ht="49.5">
      <c r="A29" s="3" t="s">
        <v>11</v>
      </c>
      <c r="B29" s="30" t="s">
        <v>74</v>
      </c>
      <c r="C29" s="9">
        <v>29700</v>
      </c>
      <c r="D29" s="20"/>
    </row>
    <row r="30" spans="1:4" ht="33">
      <c r="A30" s="3" t="s">
        <v>12</v>
      </c>
      <c r="B30" s="27" t="s">
        <v>48</v>
      </c>
      <c r="C30" s="9">
        <v>1000</v>
      </c>
      <c r="D30" s="20"/>
    </row>
    <row r="31" spans="1:4" ht="115.5">
      <c r="A31" s="3" t="s">
        <v>96</v>
      </c>
      <c r="B31" s="27" t="s">
        <v>95</v>
      </c>
      <c r="C31" s="9">
        <v>50</v>
      </c>
      <c r="D31" s="20"/>
    </row>
    <row r="32" spans="1:4" ht="16.5">
      <c r="A32" s="3"/>
      <c r="B32" s="26" t="s">
        <v>98</v>
      </c>
      <c r="C32" s="33">
        <f>C33+C41+C43+C47+C51+C52</f>
        <v>458980.79</v>
      </c>
      <c r="D32" s="20"/>
    </row>
    <row r="33" spans="1:5" ht="49.5">
      <c r="A33" s="3" t="s">
        <v>13</v>
      </c>
      <c r="B33" s="27" t="s">
        <v>49</v>
      </c>
      <c r="C33" s="4">
        <f>C34+C39+C40</f>
        <v>263220</v>
      </c>
      <c r="D33" s="20"/>
      <c r="E33" s="19"/>
    </row>
    <row r="34" spans="1:4" ht="99">
      <c r="A34" s="3" t="s">
        <v>14</v>
      </c>
      <c r="B34" s="27" t="s">
        <v>50</v>
      </c>
      <c r="C34" s="4">
        <f>C35+C36+C37+C38</f>
        <v>225896</v>
      </c>
      <c r="D34" s="20"/>
    </row>
    <row r="35" spans="1:4" ht="82.5">
      <c r="A35" s="3" t="s">
        <v>15</v>
      </c>
      <c r="B35" s="27" t="s">
        <v>75</v>
      </c>
      <c r="C35" s="4">
        <f>207897+1700</f>
        <v>209597</v>
      </c>
      <c r="D35" s="20"/>
    </row>
    <row r="36" spans="1:4" ht="82.5">
      <c r="A36" s="3" t="s">
        <v>16</v>
      </c>
      <c r="B36" s="27" t="s">
        <v>51</v>
      </c>
      <c r="C36" s="4">
        <v>1000</v>
      </c>
      <c r="D36" s="20"/>
    </row>
    <row r="37" spans="1:4" ht="82.5">
      <c r="A37" s="3" t="s">
        <v>17</v>
      </c>
      <c r="B37" s="27" t="s">
        <v>52</v>
      </c>
      <c r="C37" s="4">
        <v>280</v>
      </c>
      <c r="D37" s="20"/>
    </row>
    <row r="38" spans="1:4" ht="49.5">
      <c r="A38" s="3" t="s">
        <v>79</v>
      </c>
      <c r="B38" s="27" t="s">
        <v>80</v>
      </c>
      <c r="C38" s="4">
        <v>15019</v>
      </c>
      <c r="D38" s="20"/>
    </row>
    <row r="39" spans="1:4" ht="66">
      <c r="A39" s="3" t="s">
        <v>76</v>
      </c>
      <c r="B39" s="27" t="s">
        <v>77</v>
      </c>
      <c r="C39" s="4">
        <v>11734</v>
      </c>
      <c r="D39" s="20"/>
    </row>
    <row r="40" spans="1:4" ht="99">
      <c r="A40" s="3" t="s">
        <v>18</v>
      </c>
      <c r="B40" s="27" t="s">
        <v>53</v>
      </c>
      <c r="C40" s="4">
        <f>21440+4150</f>
        <v>25590</v>
      </c>
      <c r="D40" s="20"/>
    </row>
    <row r="41" spans="1:4" ht="33">
      <c r="A41" s="3" t="s">
        <v>19</v>
      </c>
      <c r="B41" s="27" t="s">
        <v>54</v>
      </c>
      <c r="C41" s="4">
        <f>C42</f>
        <v>4400</v>
      </c>
      <c r="D41" s="20"/>
    </row>
    <row r="42" spans="1:4" ht="16.5">
      <c r="A42" s="3" t="s">
        <v>20</v>
      </c>
      <c r="B42" s="27" t="s">
        <v>55</v>
      </c>
      <c r="C42" s="4">
        <v>4400</v>
      </c>
      <c r="D42" s="20"/>
    </row>
    <row r="43" spans="1:4" ht="33">
      <c r="A43" s="3" t="s">
        <v>21</v>
      </c>
      <c r="B43" s="27" t="s">
        <v>56</v>
      </c>
      <c r="C43" s="4">
        <f>C44+C46+C45</f>
        <v>26531.79</v>
      </c>
      <c r="D43" s="20"/>
    </row>
    <row r="44" spans="1:4" ht="33">
      <c r="A44" s="3" t="s">
        <v>22</v>
      </c>
      <c r="B44" s="27" t="s">
        <v>57</v>
      </c>
      <c r="C44" s="4">
        <v>300</v>
      </c>
      <c r="D44" s="20"/>
    </row>
    <row r="45" spans="1:4" ht="49.5">
      <c r="A45" s="3" t="s">
        <v>81</v>
      </c>
      <c r="B45" s="27" t="s">
        <v>82</v>
      </c>
      <c r="C45" s="4">
        <v>1000</v>
      </c>
      <c r="D45" s="20"/>
    </row>
    <row r="46" spans="1:4" ht="33">
      <c r="A46" s="3" t="s">
        <v>23</v>
      </c>
      <c r="B46" s="27" t="s">
        <v>58</v>
      </c>
      <c r="C46" s="4">
        <f>5152+2000+18079.79</f>
        <v>25231.79</v>
      </c>
      <c r="D46" s="20"/>
    </row>
    <row r="47" spans="1:4" ht="33">
      <c r="A47" s="3" t="s">
        <v>24</v>
      </c>
      <c r="B47" s="27" t="s">
        <v>59</v>
      </c>
      <c r="C47" s="4">
        <f>C48+C49+C50</f>
        <v>145805</v>
      </c>
      <c r="D47" s="20"/>
    </row>
    <row r="48" spans="1:4" ht="79.5" customHeight="1">
      <c r="A48" s="3" t="s">
        <v>25</v>
      </c>
      <c r="B48" s="27" t="s">
        <v>60</v>
      </c>
      <c r="C48" s="4">
        <v>84239</v>
      </c>
      <c r="D48" s="20"/>
    </row>
    <row r="49" spans="1:4" ht="49.5">
      <c r="A49" s="3" t="s">
        <v>26</v>
      </c>
      <c r="B49" s="27" t="s">
        <v>61</v>
      </c>
      <c r="C49" s="4">
        <v>57211</v>
      </c>
      <c r="D49" s="20"/>
    </row>
    <row r="50" spans="1:4" ht="66">
      <c r="A50" s="3" t="s">
        <v>27</v>
      </c>
      <c r="B50" s="27" t="s">
        <v>62</v>
      </c>
      <c r="C50" s="4">
        <v>4355</v>
      </c>
      <c r="D50" s="20"/>
    </row>
    <row r="51" spans="1:4" ht="16.5">
      <c r="A51" s="3" t="s">
        <v>28</v>
      </c>
      <c r="B51" s="27" t="s">
        <v>63</v>
      </c>
      <c r="C51" s="4">
        <v>18474</v>
      </c>
      <c r="D51" s="20"/>
    </row>
    <row r="52" spans="1:4" ht="16.5">
      <c r="A52" s="3" t="s">
        <v>29</v>
      </c>
      <c r="B52" s="27" t="s">
        <v>64</v>
      </c>
      <c r="C52" s="4">
        <f>C53</f>
        <v>550</v>
      </c>
      <c r="D52" s="20"/>
    </row>
    <row r="53" spans="1:4" ht="33">
      <c r="A53" s="3" t="s">
        <v>30</v>
      </c>
      <c r="B53" s="27" t="s">
        <v>65</v>
      </c>
      <c r="C53" s="4">
        <v>550</v>
      </c>
      <c r="D53" s="20"/>
    </row>
    <row r="54" spans="1:4" ht="16.5">
      <c r="A54" s="2" t="s">
        <v>31</v>
      </c>
      <c r="B54" s="26" t="s">
        <v>66</v>
      </c>
      <c r="C54" s="6">
        <f>C55+C65</f>
        <v>1488005.76</v>
      </c>
      <c r="D54" s="22"/>
    </row>
    <row r="55" spans="1:4" ht="33">
      <c r="A55" s="3" t="s">
        <v>32</v>
      </c>
      <c r="B55" s="27" t="s">
        <v>67</v>
      </c>
      <c r="C55" s="11">
        <f>C56+C59+C57</f>
        <v>1400791.52</v>
      </c>
      <c r="D55" s="17"/>
    </row>
    <row r="56" spans="1:3" ht="33">
      <c r="A56" s="3" t="s">
        <v>33</v>
      </c>
      <c r="B56" s="27" t="s">
        <v>68</v>
      </c>
      <c r="C56" s="11">
        <v>7071</v>
      </c>
    </row>
    <row r="57" spans="1:3" ht="37.5" customHeight="1">
      <c r="A57" s="8" t="s">
        <v>87</v>
      </c>
      <c r="B57" s="29" t="s">
        <v>88</v>
      </c>
      <c r="C57" s="9">
        <f>C58</f>
        <v>222729.53</v>
      </c>
    </row>
    <row r="58" spans="1:3" ht="33">
      <c r="A58" s="8" t="s">
        <v>99</v>
      </c>
      <c r="B58" s="29" t="s">
        <v>100</v>
      </c>
      <c r="C58" s="9">
        <v>222729.53</v>
      </c>
    </row>
    <row r="59" spans="1:3" ht="33">
      <c r="A59" s="8" t="s">
        <v>34</v>
      </c>
      <c r="B59" s="29" t="s">
        <v>69</v>
      </c>
      <c r="C59" s="9">
        <f>C60+C61+C62+C63+C64</f>
        <v>1170990.99</v>
      </c>
    </row>
    <row r="60" spans="1:3" ht="49.5">
      <c r="A60" s="3" t="s">
        <v>35</v>
      </c>
      <c r="B60" s="27" t="s">
        <v>70</v>
      </c>
      <c r="C60" s="11">
        <v>7320</v>
      </c>
    </row>
    <row r="61" spans="1:3" ht="66">
      <c r="A61" s="3" t="s">
        <v>89</v>
      </c>
      <c r="B61" s="27" t="s">
        <v>90</v>
      </c>
      <c r="C61" s="11">
        <v>624.2</v>
      </c>
    </row>
    <row r="62" spans="1:3" ht="49.5">
      <c r="A62" s="3" t="s">
        <v>91</v>
      </c>
      <c r="B62" s="27" t="s">
        <v>92</v>
      </c>
      <c r="C62" s="11">
        <v>1132134.19</v>
      </c>
    </row>
    <row r="63" spans="1:3" ht="82.5">
      <c r="A63" s="3" t="s">
        <v>36</v>
      </c>
      <c r="B63" s="27" t="s">
        <v>71</v>
      </c>
      <c r="C63" s="11">
        <v>24135</v>
      </c>
    </row>
    <row r="64" spans="1:3" ht="49.5">
      <c r="A64" s="16" t="s">
        <v>101</v>
      </c>
      <c r="B64" s="31" t="s">
        <v>102</v>
      </c>
      <c r="C64" s="11">
        <v>6777.6</v>
      </c>
    </row>
    <row r="65" spans="1:3" s="34" customFormat="1" ht="49.5">
      <c r="A65" s="3" t="s">
        <v>103</v>
      </c>
      <c r="B65" s="27" t="s">
        <v>104</v>
      </c>
      <c r="C65" s="4">
        <v>87214.24</v>
      </c>
    </row>
    <row r="66" spans="1:3" ht="16.5">
      <c r="A66" s="3"/>
      <c r="B66" s="26" t="s">
        <v>72</v>
      </c>
      <c r="C66" s="6">
        <f>C16+C54</f>
        <v>3767772.55</v>
      </c>
    </row>
  </sheetData>
  <sheetProtection/>
  <mergeCells count="11">
    <mergeCell ref="B1:C1"/>
    <mergeCell ref="B2:C2"/>
    <mergeCell ref="B3:C3"/>
    <mergeCell ref="B4:C4"/>
    <mergeCell ref="A11:C11"/>
    <mergeCell ref="A12:C12"/>
    <mergeCell ref="B6:C6"/>
    <mergeCell ref="B7:C7"/>
    <mergeCell ref="B8:C8"/>
    <mergeCell ref="B9:C9"/>
    <mergeCell ref="B10:C10"/>
  </mergeCells>
  <printOptions horizontalCentered="1"/>
  <pageMargins left="0.74" right="0.46" top="0.3937007874015748" bottom="0.3937007874015748" header="0.1968503937007874" footer="0.15748031496062992"/>
  <pageSetup horizontalDpi="180" verticalDpi="180" orientation="portrait" paperSize="9" scale="85" r:id="rId1"/>
  <headerFooter differentFirst="1">
    <oddHeader>&amp;C&amp;P</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180" verticalDpi="18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2016-04-28T00:43:32Z</dcterms:modified>
  <cp:category/>
  <cp:version/>
  <cp:contentType/>
  <cp:contentStatus/>
</cp:coreProperties>
</file>