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7580" windowHeight="12615" activeTab="0"/>
  </bookViews>
  <sheets>
    <sheet name="2015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<sst xmlns="http://schemas.openxmlformats.org/spreadsheetml/2006/main" count="127" uniqueCount="125">
  <si>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</si>
  <si>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</si>
  <si>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</si>
  <si>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</si>
  <si>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1 05 00000 00 0000 000</t>
  </si>
  <si>
    <t>1 05 02000 02 0000 110</t>
  </si>
  <si>
    <t>1 05 03000 01 0000 110</t>
  </si>
  <si>
    <t>1 06 00000 00 0000 000</t>
  </si>
  <si>
    <t>1 06 01020 04 0000 110</t>
  </si>
  <si>
    <t>1 06 06000 00 0000 110</t>
  </si>
  <si>
    <t>1 08 00000 00 0000 000</t>
  </si>
  <si>
    <t>1 08 03010 01 0000 110</t>
  </si>
  <si>
    <t>1 08 07150 01 0000 110</t>
  </si>
  <si>
    <t>1 11 00000 00 0000 000</t>
  </si>
  <si>
    <t>1 11 05000 00 0000 120</t>
  </si>
  <si>
    <t>1 11 05012 04 0000 120</t>
  </si>
  <si>
    <t>1 11 05024 04 0000 120</t>
  </si>
  <si>
    <t>1 11 05034 04 0000 120</t>
  </si>
  <si>
    <t>1 11 09044 04 0000 120</t>
  </si>
  <si>
    <t>1 12 00000 00 0000 000</t>
  </si>
  <si>
    <t>1 12 01000 01 0000 120</t>
  </si>
  <si>
    <t>1 13 00000 00 0000 000</t>
  </si>
  <si>
    <t>1 13 01994 04 0000 130</t>
  </si>
  <si>
    <t>1 13 02994 04 0000 130</t>
  </si>
  <si>
    <t>1 14 00000 00 0000 000</t>
  </si>
  <si>
    <t>1 14 02040 04 0000 410</t>
  </si>
  <si>
    <t>1 14 06012 04 0000 430</t>
  </si>
  <si>
    <t>1 14 06024 04 0000 430</t>
  </si>
  <si>
    <t>1 16 00000 00 0000 000</t>
  </si>
  <si>
    <t>1 17 00000 00 0000 000</t>
  </si>
  <si>
    <t>1 17 05040 04 0000 180</t>
  </si>
  <si>
    <t>2 00 00000 00 0000 000</t>
  </si>
  <si>
    <t>2 02 00000 00 0000 000</t>
  </si>
  <si>
    <t>2 02 01001 04 0000 151</t>
  </si>
  <si>
    <t>2 02 03000 00 0000 151</t>
  </si>
  <si>
    <t>2 02 03003 04 0000 151</t>
  </si>
  <si>
    <t>2 02 03029 04 0000 151</t>
  </si>
  <si>
    <t>Наименование</t>
  </si>
  <si>
    <t xml:space="preserve">НАЛОГОВЫЕ И НЕНАЛОГОВЫЕ ДОХОДЫ                                    </t>
  </si>
  <si>
    <t xml:space="preserve">НАЛОГИ НА ПРИБЫЛЬ, ДОХОДЫ                    </t>
  </si>
  <si>
    <t xml:space="preserve">Налог на доходы физических лиц               </t>
  </si>
  <si>
    <t xml:space="preserve">НАЛОГИ НА СОВОКУПНЫЙ ДОХОД                   </t>
  </si>
  <si>
    <t xml:space="preserve">Единый налог на вмененный доход для отдельных видов деятельности                           </t>
  </si>
  <si>
    <t xml:space="preserve">Единый сельскохозяйственный налог            </t>
  </si>
  <si>
    <t xml:space="preserve">НАЛОГИ НА ИМУЩЕСТВО                          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</si>
  <si>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    </t>
  </si>
  <si>
    <t xml:space="preserve">Земельный налог </t>
  </si>
  <si>
    <t xml:space="preserve">ГОСУДАРСТВЕННАЯ ПОШЛИНА               </t>
  </si>
  <si>
    <t xml:space="preserve">Государственная пошлина за выдачу разрешения на установку рекламной конструкции          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</si>
  <si>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</si>
  <si>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</si>
  <si>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учреждении)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</si>
  <si>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</si>
  <si>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</si>
  <si>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ПЛАТЕЖИ ПРИ ПОЛЬЗОВАНИИ ПРИРОДНЫМИ РЕСУРСАМИ</t>
  </si>
  <si>
    <t>Плата за негативное воздействие на окружающую среду</t>
  </si>
  <si>
    <t xml:space="preserve">ДОХОДЫ ОТ ОКАЗАНИЯ ПЛАТНЫХ УСЛУГ (РАБОТ) И КОМПЕНСАЦИИ ЗАТРАТ ГОСУДАРСТВА               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</si>
  <si>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</si>
  <si>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</si>
  <si>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 xml:space="preserve">ДОХОДЫ ОТ ПРОДАЖИ МАТЕРИАЛЬНЫХ И НЕМАТЕРИАЛЬНЫХ АКТИВОВ                      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</si>
  <si>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</si>
  <si>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</si>
  <si>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</si>
  <si>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</si>
  <si>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</si>
  <si>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</si>
  <si>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</si>
  <si>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     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</si>
  <si>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</si>
  <si>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</si>
  <si>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</si>
  <si>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</si>
  <si>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ВСЕГО ДОХОДОВ</t>
  </si>
  <si>
    <t>Сумма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</si>
  <si>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</si>
  <si>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 на заключение договоров аренды указанных земельных участков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</si>
  <si>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</si>
  <si>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</si>
  <si>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</si>
  <si>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 (округов </t>
  </si>
  <si>
    <t>1 13 02064 04 0000 130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</si>
  <si>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</si>
  <si>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1 03 02000 01 0000 110</t>
  </si>
  <si>
    <t>Акцизы по подакцизным товарам  (продукции), производимым на территории Российской Федерации</t>
  </si>
  <si>
    <t>(тыс.рублей)</t>
  </si>
  <si>
    <t>1 05 04010 02 0000 110</t>
  </si>
  <si>
    <t>2 02 02000 00 0000 151</t>
  </si>
  <si>
    <t xml:space="preserve">Субсидии бюджетам бюджетной системы Российской Федерации (межбюджетные субсидии)
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</si>
  <si>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</si>
  <si>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</si>
  <si>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2 02 03024 04 0000 151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</si>
  <si>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</si>
  <si>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                    </t>
  </si>
  <si>
    <t>Объемы  доходов бюджета Уссурийского городского округа в 2016 году</t>
  </si>
  <si>
    <t>1 08 07173 01 1000 110</t>
  </si>
  <si>
    <t xml:space="preserve">НАЛОГОВЫЕ  ДОХОДЫ                                    </t>
  </si>
  <si>
    <t>НЕНАЛОГОВЫЕ ДОХОДЫ</t>
  </si>
  <si>
    <t>2 02 02999 04 0000 15 1</t>
  </si>
  <si>
    <t>Прочие субсидии бюджетам городских округов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</si>
  <si>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</si>
  <si>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</si>
  <si>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</si>
  <si>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 </t>
  </si>
  <si>
    <t>2 02 02051 04 0000 151</t>
  </si>
  <si>
    <t>Субсидии на мероприятия подпрограммы "Обеспечение жильем молодых семей" федеральной целевой программы "Жилище" на 2015-2020 годы</t>
  </si>
  <si>
    <t>2 02 03121 04 0000 151</t>
  </si>
  <si>
    <t xml:space="preserve">Субвенции на проведение Всероссийской сельскохозяйственной переписки в 2016 году </t>
  </si>
  <si>
    <t>2 02 04081 04 0000 151</t>
  </si>
  <si>
    <t>2 18 04030 04 0000 180</t>
  </si>
  <si>
    <t xml:space="preserve">Доходы бюджетов городских округов от возврата иными организациями остатков субсидий прошлых лет 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</si>
  <si>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</si>
  <si>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</si>
  <si>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</si>
  <si>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</si>
  <si>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>2 02 04000 00 0000 151</t>
  </si>
  <si>
    <t>Иные межбюджетные трансферты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</si>
  <si>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</si>
  <si>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</si>
  <si>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                                                                            крупногабаритных грузов, зачисляемая в бюджеты городских округов </t>
  </si>
  <si>
    <t xml:space="preserve">                                                                                   городского округа</t>
  </si>
  <si>
    <t xml:space="preserve">                                                                                   к решению Думы Уссурийского</t>
  </si>
  <si>
    <t xml:space="preserve">                                                                                   Приложение 2</t>
  </si>
  <si>
    <t xml:space="preserve">                                                                                   от 19.07.2016  № 445-НПА</t>
  </si>
  <si>
    <t xml:space="preserve">                                                                                  "Приложение 6</t>
  </si>
  <si>
    <t xml:space="preserve">                                                                                   от  22.12.2015 № 311-НПА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</si>
</sst>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#,##0.000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4" fontId="38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33" borderId="10" xfId="0" applyFont="1" applyFill="1" applyBorder="1" applyAlignment="1">
      <alignment vertical="top" wrapText="1"/>
    </xf>
    <xf numFmtId="4" fontId="38" fillId="33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/>
    </xf>
    <xf numFmtId="171" fontId="38" fillId="0" borderId="0" xfId="58" applyFont="1" applyAlignment="1">
      <alignment/>
    </xf>
    <xf numFmtId="4" fontId="38" fillId="0" borderId="0" xfId="0" applyNumberFormat="1" applyFont="1" applyAlignment="1">
      <alignment/>
    </xf>
    <xf numFmtId="175" fontId="38" fillId="0" borderId="0" xfId="0" applyNumberFormat="1" applyFont="1" applyAlignment="1">
      <alignment/>
    </xf>
    <xf numFmtId="175" fontId="38" fillId="0" borderId="0" xfId="0" applyNumberFormat="1" applyFont="1" applyFill="1" applyAlignment="1">
      <alignment/>
    </xf>
    <xf numFmtId="175" fontId="40" fillId="0" borderId="0" xfId="0" applyNumberFormat="1" applyFont="1" applyAlignment="1">
      <alignment/>
    </xf>
    <xf numFmtId="0" fontId="38" fillId="0" borderId="0" xfId="0" applyFont="1" applyAlignment="1">
      <alignment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shrinkToFit="1"/>
    </xf>
    <xf numFmtId="0" fontId="39" fillId="0" borderId="10" xfId="0" applyFont="1" applyBorder="1" applyAlignment="1">
      <alignment horizontal="justify" vertical="top" wrapText="1" shrinkToFit="1"/>
    </xf>
    <xf numFmtId="0" fontId="38" fillId="0" borderId="10" xfId="0" applyFont="1" applyBorder="1" applyAlignment="1">
      <alignment horizontal="justify" vertical="top" wrapText="1" shrinkToFit="1"/>
    </xf>
    <xf numFmtId="0" fontId="2" fillId="0" borderId="10" xfId="0" applyFont="1" applyFill="1" applyBorder="1" applyAlignment="1">
      <alignment horizontal="justify" vertical="top" wrapText="1" shrinkToFit="1"/>
    </xf>
    <xf numFmtId="0" fontId="38" fillId="33" borderId="10" xfId="0" applyFont="1" applyFill="1" applyBorder="1" applyAlignment="1">
      <alignment horizontal="justify" vertical="top" wrapText="1" shrinkToFit="1"/>
    </xf>
    <xf numFmtId="0" fontId="38" fillId="0" borderId="10" xfId="0" applyFont="1" applyBorder="1" applyAlignment="1">
      <alignment horizontal="justify" vertical="top" shrinkToFit="1"/>
    </xf>
    <xf numFmtId="49" fontId="2" fillId="0" borderId="10" xfId="0" applyNumberFormat="1" applyFont="1" applyBorder="1" applyAlignment="1">
      <alignment horizontal="justify" vertical="top" wrapText="1" shrinkToFit="1"/>
    </xf>
    <xf numFmtId="0" fontId="38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justify" vertical="top" wrapText="1" shrinkToFit="1"/>
    </xf>
    <xf numFmtId="4" fontId="38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/>
    </xf>
    <xf numFmtId="0" fontId="38" fillId="0" borderId="0" xfId="0" applyFont="1" applyAlignment="1">
      <alignment horizontal="left" shrinkToFi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SheetLayoutView="110" zoomScalePageLayoutView="0" workbookViewId="0" topLeftCell="A1">
      <selection activeCell="B5" sqref="B5"/>
    </sheetView>
  </sheetViews>
  <sheetFormatPr defaultColWidth="9.140625" defaultRowHeight="15"/>
  <cols>
    <col min="1" max="1" width="26.8515625" style="1" customWidth="1"/>
    <col min="2" max="2" width="66.00390625" style="22" customWidth="1"/>
    <col min="3" max="3" width="15.8515625" style="1" customWidth="1"/>
    <col min="4" max="4" width="22.28125" style="1" customWidth="1"/>
    <col min="5" max="5" width="14.7109375" style="1" bestFit="1" customWidth="1"/>
    <col min="6" max="16384" width="9.140625" style="1" customWidth="1"/>
  </cols>
  <sheetData>
    <row r="1" spans="2:3" s="31" customFormat="1" ht="16.5">
      <c r="B1" s="44" t="s">
        <v>121</v>
      </c>
      <c r="C1" s="44"/>
    </row>
    <row r="2" spans="2:3" s="31" customFormat="1" ht="16.5">
      <c r="B2" s="45" t="s">
        <v>120</v>
      </c>
      <c r="C2" s="45"/>
    </row>
    <row r="3" spans="2:3" s="31" customFormat="1" ht="16.5">
      <c r="B3" s="45" t="s">
        <v>119</v>
      </c>
      <c r="C3" s="45"/>
    </row>
    <row r="4" spans="2:3" s="31" customFormat="1" ht="16.5">
      <c r="B4" s="45" t="s">
        <v>122</v>
      </c>
      <c r="C4" s="45"/>
    </row>
    <row r="5" spans="2:3" s="31" customFormat="1" ht="16.5">
      <c r="B5" s="41"/>
      <c r="C5" s="42"/>
    </row>
    <row r="6" spans="2:3" ht="16.5">
      <c r="B6" s="44" t="s">
        <v>123</v>
      </c>
      <c r="C6" s="44"/>
    </row>
    <row r="7" spans="2:3" ht="16.5">
      <c r="B7" s="45" t="s">
        <v>120</v>
      </c>
      <c r="C7" s="45"/>
    </row>
    <row r="8" spans="2:3" ht="16.5">
      <c r="B8" s="45" t="s">
        <v>119</v>
      </c>
      <c r="C8" s="45"/>
    </row>
    <row r="9" spans="2:3" ht="16.5">
      <c r="B9" s="45" t="s">
        <v>124</v>
      </c>
      <c r="C9" s="45"/>
    </row>
    <row r="10" spans="2:3" ht="16.5">
      <c r="B10" s="43"/>
      <c r="C10" s="43"/>
    </row>
    <row r="11" spans="1:3" ht="16.5">
      <c r="A11" s="46" t="s">
        <v>93</v>
      </c>
      <c r="B11" s="46"/>
      <c r="C11" s="46"/>
    </row>
    <row r="12" spans="1:3" ht="16.5">
      <c r="A12" s="46" t="s">
        <v>92</v>
      </c>
      <c r="B12" s="46"/>
      <c r="C12" s="46"/>
    </row>
    <row r="13" ht="16.5">
      <c r="C13" s="7" t="s">
        <v>84</v>
      </c>
    </row>
    <row r="14" spans="1:3" s="15" customFormat="1" ht="49.5">
      <c r="A14" s="13" t="s">
        <v>0</v>
      </c>
      <c r="B14" s="23" t="s">
        <v>37</v>
      </c>
      <c r="C14" s="14" t="s">
        <v>73</v>
      </c>
    </row>
    <row r="15" spans="1:4" ht="16.5">
      <c r="A15" s="5">
        <v>1</v>
      </c>
      <c r="B15" s="24">
        <v>2</v>
      </c>
      <c r="C15" s="5">
        <v>3</v>
      </c>
      <c r="D15" s="17"/>
    </row>
    <row r="16" spans="1:4" ht="16.5">
      <c r="A16" s="2" t="s">
        <v>1</v>
      </c>
      <c r="B16" s="25" t="s">
        <v>38</v>
      </c>
      <c r="C16" s="6">
        <f>C18+C21+C25+C28+C33+C41+C43+C47+C51+C52+C20</f>
        <v>2279766.79</v>
      </c>
      <c r="D16" s="21"/>
    </row>
    <row r="17" spans="1:4" ht="16.5">
      <c r="A17" s="2"/>
      <c r="B17" s="25" t="s">
        <v>95</v>
      </c>
      <c r="C17" s="6">
        <f>C18+C21+C20+C25+C28</f>
        <v>1820786</v>
      </c>
      <c r="D17" s="19"/>
    </row>
    <row r="18" spans="1:4" ht="16.5">
      <c r="A18" s="3" t="s">
        <v>2</v>
      </c>
      <c r="B18" s="26" t="s">
        <v>39</v>
      </c>
      <c r="C18" s="4">
        <f>C19</f>
        <v>1181733</v>
      </c>
      <c r="D18" s="19"/>
    </row>
    <row r="19" spans="1:4" ht="16.5">
      <c r="A19" s="3" t="s">
        <v>3</v>
      </c>
      <c r="B19" s="26" t="s">
        <v>40</v>
      </c>
      <c r="C19" s="4">
        <v>1181733</v>
      </c>
      <c r="D19" s="19"/>
    </row>
    <row r="20" spans="1:4" s="12" customFormat="1" ht="33">
      <c r="A20" s="10" t="s">
        <v>82</v>
      </c>
      <c r="B20" s="27" t="s">
        <v>83</v>
      </c>
      <c r="C20" s="11">
        <v>31844</v>
      </c>
      <c r="D20" s="20"/>
    </row>
    <row r="21" spans="1:4" ht="16.5">
      <c r="A21" s="3" t="s">
        <v>4</v>
      </c>
      <c r="B21" s="26" t="s">
        <v>41</v>
      </c>
      <c r="C21" s="4">
        <f>C22+C23+C24</f>
        <v>282765</v>
      </c>
      <c r="D21" s="19"/>
    </row>
    <row r="22" spans="1:4" ht="33">
      <c r="A22" s="3" t="s">
        <v>5</v>
      </c>
      <c r="B22" s="26" t="s">
        <v>42</v>
      </c>
      <c r="C22" s="9">
        <v>266130</v>
      </c>
      <c r="D22" s="19"/>
    </row>
    <row r="23" spans="1:4" ht="16.5">
      <c r="A23" s="3" t="s">
        <v>6</v>
      </c>
      <c r="B23" s="26" t="s">
        <v>43</v>
      </c>
      <c r="C23" s="9">
        <v>11635</v>
      </c>
      <c r="D23" s="19"/>
    </row>
    <row r="24" spans="1:4" ht="41.25" customHeight="1">
      <c r="A24" s="8" t="s">
        <v>85</v>
      </c>
      <c r="B24" s="28" t="s">
        <v>117</v>
      </c>
      <c r="C24" s="9">
        <f>5000</f>
        <v>5000</v>
      </c>
      <c r="D24" s="19"/>
    </row>
    <row r="25" spans="1:4" ht="16.5">
      <c r="A25" s="3" t="s">
        <v>7</v>
      </c>
      <c r="B25" s="26" t="s">
        <v>44</v>
      </c>
      <c r="C25" s="4">
        <f>C26+C27</f>
        <v>293694</v>
      </c>
      <c r="D25" s="19"/>
    </row>
    <row r="26" spans="1:4" ht="49.5">
      <c r="A26" s="3" t="s">
        <v>8</v>
      </c>
      <c r="B26" s="26" t="s">
        <v>45</v>
      </c>
      <c r="C26" s="4">
        <v>65199</v>
      </c>
      <c r="D26" s="19"/>
    </row>
    <row r="27" spans="1:4" ht="16.5">
      <c r="A27" s="3" t="s">
        <v>9</v>
      </c>
      <c r="B27" s="26" t="s">
        <v>46</v>
      </c>
      <c r="C27" s="4">
        <v>228495</v>
      </c>
      <c r="D27" s="19"/>
    </row>
    <row r="28" spans="1:4" ht="16.5">
      <c r="A28" s="3" t="s">
        <v>10</v>
      </c>
      <c r="B28" s="26" t="s">
        <v>47</v>
      </c>
      <c r="C28" s="9">
        <f>C29+C30+C31</f>
        <v>30750</v>
      </c>
      <c r="D28" s="19"/>
    </row>
    <row r="29" spans="1:4" ht="49.5">
      <c r="A29" s="3" t="s">
        <v>11</v>
      </c>
      <c r="B29" s="29" t="s">
        <v>74</v>
      </c>
      <c r="C29" s="9">
        <v>29700</v>
      </c>
      <c r="D29" s="19"/>
    </row>
    <row r="30" spans="1:4" ht="33">
      <c r="A30" s="3" t="s">
        <v>12</v>
      </c>
      <c r="B30" s="26" t="s">
        <v>48</v>
      </c>
      <c r="C30" s="9">
        <v>1000</v>
      </c>
      <c r="D30" s="19"/>
    </row>
    <row r="31" spans="1:4" ht="105" customHeight="1">
      <c r="A31" s="3" t="s">
        <v>94</v>
      </c>
      <c r="B31" s="40" t="s">
        <v>118</v>
      </c>
      <c r="C31" s="9">
        <v>50</v>
      </c>
      <c r="D31" s="19"/>
    </row>
    <row r="32" spans="1:4" ht="16.5">
      <c r="A32" s="3"/>
      <c r="B32" s="25" t="s">
        <v>96</v>
      </c>
      <c r="C32" s="32">
        <f>C33+C41+C43+C47+C51+C52</f>
        <v>458980.79</v>
      </c>
      <c r="D32" s="19"/>
    </row>
    <row r="33" spans="1:5" ht="49.5">
      <c r="A33" s="3" t="s">
        <v>13</v>
      </c>
      <c r="B33" s="26" t="s">
        <v>49</v>
      </c>
      <c r="C33" s="4">
        <f>C34+C39+C40</f>
        <v>263220</v>
      </c>
      <c r="D33" s="19"/>
      <c r="E33" s="18"/>
    </row>
    <row r="34" spans="1:4" ht="99">
      <c r="A34" s="3" t="s">
        <v>14</v>
      </c>
      <c r="B34" s="26" t="s">
        <v>50</v>
      </c>
      <c r="C34" s="4">
        <f>C35+C36+C37+C38</f>
        <v>225896</v>
      </c>
      <c r="D34" s="19"/>
    </row>
    <row r="35" spans="1:4" ht="82.5">
      <c r="A35" s="3" t="s">
        <v>15</v>
      </c>
      <c r="B35" s="26" t="s">
        <v>75</v>
      </c>
      <c r="C35" s="4">
        <f>207897+1700</f>
        <v>209597</v>
      </c>
      <c r="D35" s="19"/>
    </row>
    <row r="36" spans="1:4" ht="82.5">
      <c r="A36" s="3" t="s">
        <v>16</v>
      </c>
      <c r="B36" s="26" t="s">
        <v>51</v>
      </c>
      <c r="C36" s="4">
        <v>1000</v>
      </c>
      <c r="D36" s="19"/>
    </row>
    <row r="37" spans="1:4" ht="82.5">
      <c r="A37" s="3" t="s">
        <v>17</v>
      </c>
      <c r="B37" s="26" t="s">
        <v>52</v>
      </c>
      <c r="C37" s="4">
        <v>280</v>
      </c>
      <c r="D37" s="19"/>
    </row>
    <row r="38" spans="1:4" ht="49.5">
      <c r="A38" s="3" t="s">
        <v>78</v>
      </c>
      <c r="B38" s="26" t="s">
        <v>79</v>
      </c>
      <c r="C38" s="4">
        <v>15019</v>
      </c>
      <c r="D38" s="19"/>
    </row>
    <row r="39" spans="1:4" ht="66">
      <c r="A39" s="3" t="s">
        <v>76</v>
      </c>
      <c r="B39" s="26" t="s">
        <v>77</v>
      </c>
      <c r="C39" s="4">
        <v>11734</v>
      </c>
      <c r="D39" s="19"/>
    </row>
    <row r="40" spans="1:4" ht="82.5">
      <c r="A40" s="3" t="s">
        <v>18</v>
      </c>
      <c r="B40" s="26" t="s">
        <v>53</v>
      </c>
      <c r="C40" s="4">
        <f>21440+4150</f>
        <v>25590</v>
      </c>
      <c r="D40" s="19"/>
    </row>
    <row r="41" spans="1:4" ht="33">
      <c r="A41" s="3" t="s">
        <v>19</v>
      </c>
      <c r="B41" s="26" t="s">
        <v>54</v>
      </c>
      <c r="C41" s="4">
        <f>C42</f>
        <v>4400</v>
      </c>
      <c r="D41" s="19"/>
    </row>
    <row r="42" spans="1:4" ht="16.5">
      <c r="A42" s="3" t="s">
        <v>20</v>
      </c>
      <c r="B42" s="26" t="s">
        <v>55</v>
      </c>
      <c r="C42" s="4">
        <v>4400</v>
      </c>
      <c r="D42" s="19"/>
    </row>
    <row r="43" spans="1:4" ht="33">
      <c r="A43" s="8" t="s">
        <v>21</v>
      </c>
      <c r="B43" s="28" t="s">
        <v>56</v>
      </c>
      <c r="C43" s="9">
        <f>C44+C46+C45</f>
        <v>26531.79</v>
      </c>
      <c r="D43" s="19"/>
    </row>
    <row r="44" spans="1:4" ht="33">
      <c r="A44" s="8" t="s">
        <v>22</v>
      </c>
      <c r="B44" s="28" t="s">
        <v>57</v>
      </c>
      <c r="C44" s="9">
        <v>300</v>
      </c>
      <c r="D44" s="19"/>
    </row>
    <row r="45" spans="1:4" ht="49.5">
      <c r="A45" s="8" t="s">
        <v>80</v>
      </c>
      <c r="B45" s="28" t="s">
        <v>81</v>
      </c>
      <c r="C45" s="9">
        <v>1000</v>
      </c>
      <c r="D45" s="19"/>
    </row>
    <row r="46" spans="1:4" ht="33">
      <c r="A46" s="8" t="s">
        <v>23</v>
      </c>
      <c r="B46" s="28" t="s">
        <v>58</v>
      </c>
      <c r="C46" s="9">
        <v>25231.79</v>
      </c>
      <c r="D46" s="19"/>
    </row>
    <row r="47" spans="1:4" ht="33">
      <c r="A47" s="3" t="s">
        <v>24</v>
      </c>
      <c r="B47" s="26" t="s">
        <v>59</v>
      </c>
      <c r="C47" s="4">
        <f>C48+C49+C50</f>
        <v>145805</v>
      </c>
      <c r="D47" s="19"/>
    </row>
    <row r="48" spans="1:4" ht="99">
      <c r="A48" s="3" t="s">
        <v>25</v>
      </c>
      <c r="B48" s="26" t="s">
        <v>60</v>
      </c>
      <c r="C48" s="4">
        <v>84239</v>
      </c>
      <c r="D48" s="19"/>
    </row>
    <row r="49" spans="1:4" ht="49.5">
      <c r="A49" s="3" t="s">
        <v>26</v>
      </c>
      <c r="B49" s="26" t="s">
        <v>61</v>
      </c>
      <c r="C49" s="4">
        <v>57211</v>
      </c>
      <c r="D49" s="19"/>
    </row>
    <row r="50" spans="1:4" ht="66">
      <c r="A50" s="3" t="s">
        <v>27</v>
      </c>
      <c r="B50" s="26" t="s">
        <v>62</v>
      </c>
      <c r="C50" s="4">
        <v>4355</v>
      </c>
      <c r="D50" s="19"/>
    </row>
    <row r="51" spans="1:4" ht="16.5">
      <c r="A51" s="3" t="s">
        <v>28</v>
      </c>
      <c r="B51" s="26" t="s">
        <v>63</v>
      </c>
      <c r="C51" s="4">
        <v>18474</v>
      </c>
      <c r="D51" s="19"/>
    </row>
    <row r="52" spans="1:4" ht="16.5">
      <c r="A52" s="3" t="s">
        <v>29</v>
      </c>
      <c r="B52" s="26" t="s">
        <v>64</v>
      </c>
      <c r="C52" s="4">
        <f>C53</f>
        <v>550</v>
      </c>
      <c r="D52" s="19"/>
    </row>
    <row r="53" spans="1:4" ht="16.5">
      <c r="A53" s="3" t="s">
        <v>30</v>
      </c>
      <c r="B53" s="26" t="s">
        <v>65</v>
      </c>
      <c r="C53" s="4">
        <v>550</v>
      </c>
      <c r="D53" s="19"/>
    </row>
    <row r="54" spans="1:4" ht="16.5">
      <c r="A54" s="2" t="s">
        <v>31</v>
      </c>
      <c r="B54" s="25" t="s">
        <v>66</v>
      </c>
      <c r="C54" s="6">
        <f>C55+C72+C71</f>
        <v>1496919.2699999998</v>
      </c>
      <c r="D54" s="21"/>
    </row>
    <row r="55" spans="1:4" ht="33">
      <c r="A55" s="3" t="s">
        <v>32</v>
      </c>
      <c r="B55" s="26" t="s">
        <v>67</v>
      </c>
      <c r="C55" s="11">
        <f>C56+C60+C57+C67</f>
        <v>1487583.7399999998</v>
      </c>
      <c r="D55" s="16"/>
    </row>
    <row r="56" spans="1:3" ht="33">
      <c r="A56" s="3" t="s">
        <v>33</v>
      </c>
      <c r="B56" s="26" t="s">
        <v>68</v>
      </c>
      <c r="C56" s="11">
        <v>7071</v>
      </c>
    </row>
    <row r="57" spans="1:3" ht="49.5">
      <c r="A57" s="8" t="s">
        <v>86</v>
      </c>
      <c r="B57" s="28" t="s">
        <v>87</v>
      </c>
      <c r="C57" s="9">
        <f>C59+C58</f>
        <v>307085.91</v>
      </c>
    </row>
    <row r="58" spans="1:3" s="34" customFormat="1" ht="49.5">
      <c r="A58" s="8" t="s">
        <v>103</v>
      </c>
      <c r="B58" s="28" t="s">
        <v>104</v>
      </c>
      <c r="C58" s="9">
        <v>12187.61</v>
      </c>
    </row>
    <row r="59" spans="1:3" ht="33">
      <c r="A59" s="8" t="s">
        <v>97</v>
      </c>
      <c r="B59" s="28" t="s">
        <v>98</v>
      </c>
      <c r="C59" s="9">
        <v>294898.3</v>
      </c>
    </row>
    <row r="60" spans="1:3" ht="33">
      <c r="A60" s="8" t="s">
        <v>34</v>
      </c>
      <c r="B60" s="28" t="s">
        <v>69</v>
      </c>
      <c r="C60" s="9">
        <f>C61+C62+C63+C64+C65+C66</f>
        <v>1172234.67</v>
      </c>
    </row>
    <row r="61" spans="1:3" ht="33">
      <c r="A61" s="3" t="s">
        <v>35</v>
      </c>
      <c r="B61" s="26" t="s">
        <v>70</v>
      </c>
      <c r="C61" s="11">
        <v>7320</v>
      </c>
    </row>
    <row r="62" spans="1:3" ht="66">
      <c r="A62" s="3" t="s">
        <v>88</v>
      </c>
      <c r="B62" s="26" t="s">
        <v>89</v>
      </c>
      <c r="C62" s="11">
        <v>624.2</v>
      </c>
    </row>
    <row r="63" spans="1:3" ht="33">
      <c r="A63" s="3" t="s">
        <v>90</v>
      </c>
      <c r="B63" s="26" t="s">
        <v>91</v>
      </c>
      <c r="C63" s="11">
        <v>1132134.19</v>
      </c>
    </row>
    <row r="64" spans="1:3" ht="82.5">
      <c r="A64" s="3" t="s">
        <v>36</v>
      </c>
      <c r="B64" s="26" t="s">
        <v>71</v>
      </c>
      <c r="C64" s="11">
        <v>24135</v>
      </c>
    </row>
    <row r="65" spans="1:3" ht="49.5">
      <c r="A65" s="39" t="s">
        <v>99</v>
      </c>
      <c r="B65" s="30" t="s">
        <v>100</v>
      </c>
      <c r="C65" s="11">
        <v>6777.6</v>
      </c>
    </row>
    <row r="66" spans="1:3" s="34" customFormat="1" ht="33">
      <c r="A66" s="39" t="s">
        <v>105</v>
      </c>
      <c r="B66" s="30" t="s">
        <v>106</v>
      </c>
      <c r="C66" s="11">
        <v>1243.68</v>
      </c>
    </row>
    <row r="67" spans="1:3" s="35" customFormat="1" ht="16.5">
      <c r="A67" s="36" t="s">
        <v>114</v>
      </c>
      <c r="B67" s="37" t="s">
        <v>115</v>
      </c>
      <c r="C67" s="11">
        <f>C68+C69+C70</f>
        <v>1192.16</v>
      </c>
    </row>
    <row r="68" spans="1:3" s="35" customFormat="1" ht="49.5">
      <c r="A68" s="36" t="s">
        <v>110</v>
      </c>
      <c r="B68" s="37" t="s">
        <v>111</v>
      </c>
      <c r="C68" s="38">
        <v>57.6</v>
      </c>
    </row>
    <row r="69" spans="1:3" s="34" customFormat="1" ht="99">
      <c r="A69" s="36" t="s">
        <v>112</v>
      </c>
      <c r="B69" s="37" t="s">
        <v>113</v>
      </c>
      <c r="C69" s="38">
        <v>64.16</v>
      </c>
    </row>
    <row r="70" spans="1:3" s="34" customFormat="1" ht="82.5">
      <c r="A70" s="39" t="s">
        <v>107</v>
      </c>
      <c r="B70" s="40" t="s">
        <v>116</v>
      </c>
      <c r="C70" s="11">
        <v>1070.4</v>
      </c>
    </row>
    <row r="71" spans="1:3" s="33" customFormat="1" ht="33">
      <c r="A71" s="39" t="s">
        <v>108</v>
      </c>
      <c r="B71" s="30" t="s">
        <v>109</v>
      </c>
      <c r="C71" s="11">
        <v>11202.76</v>
      </c>
    </row>
    <row r="72" spans="1:3" ht="49.5">
      <c r="A72" s="3" t="s">
        <v>101</v>
      </c>
      <c r="B72" s="26" t="s">
        <v>102</v>
      </c>
      <c r="C72" s="4">
        <v>-1867.23</v>
      </c>
    </row>
    <row r="73" spans="1:3" ht="16.5">
      <c r="A73" s="3"/>
      <c r="B73" s="25" t="s">
        <v>72</v>
      </c>
      <c r="C73" s="6">
        <f>C16+C54</f>
        <v>3776686.0599999996</v>
      </c>
    </row>
  </sheetData>
  <sheetProtection/>
  <mergeCells count="11">
    <mergeCell ref="A12:C12"/>
    <mergeCell ref="B6:C6"/>
    <mergeCell ref="B7:C7"/>
    <mergeCell ref="B8:C8"/>
    <mergeCell ref="B9:C9"/>
    <mergeCell ref="B10:C10"/>
    <mergeCell ref="B1:C1"/>
    <mergeCell ref="B2:C2"/>
    <mergeCell ref="B3:C3"/>
    <mergeCell ref="B4:C4"/>
    <mergeCell ref="A11:C11"/>
  </mergeCells>
  <printOptions horizontalCentered="1"/>
  <pageMargins left="0.63" right="0.35" top="0.3937007874015748" bottom="0.3937007874015748" header="0.1968503937007874" footer="0.15748031496062992"/>
  <pageSetup horizontalDpi="180" verticalDpi="180" orientation="portrait" paperSize="9" scale="8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2016-08-15T00:05:51Z</dcterms:modified>
  <cp:category/>
  <cp:version/>
  <cp:contentType/>
  <cp:contentStatus/>
</cp:coreProperties>
</file>