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50" firstSheet="1" activeTab="1"/>
  </bookViews>
  <sheets>
    <sheet name="2015 год отчет об исп.год" sheetId="1" state="hidden" r:id="rId1"/>
    <sheet name="Дороги (краевой софинансировани" sheetId="2" r:id="rId2"/>
    <sheet name="тротуары  " sheetId="3" r:id="rId3"/>
    <sheet name="автобусные остановки" sheetId="4" r:id="rId4"/>
  </sheets>
  <definedNames>
    <definedName name="_xlnm.Print_Titles" localSheetId="1">'Дороги (краевой софинансировани'!$12:$13</definedName>
    <definedName name="_xlnm.Print_Area" localSheetId="3">'автобусные остановки'!$A$1:$K$6</definedName>
    <definedName name="_xlnm.Print_Area" localSheetId="1">'Дороги (краевой софинансировани'!$A$6:$Q$63</definedName>
    <definedName name="_xlnm.Print_Area" localSheetId="2">'тротуары  '!$A$1:$L$8</definedName>
  </definedNames>
  <calcPr fullCalcOnLoad="1"/>
</workbook>
</file>

<file path=xl/sharedStrings.xml><?xml version="1.0" encoding="utf-8"?>
<sst xmlns="http://schemas.openxmlformats.org/spreadsheetml/2006/main" count="631" uniqueCount="346">
  <si>
    <t>план</t>
  </si>
  <si>
    <t>факт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</si>
  <si>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</si>
  <si>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</si>
  <si>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</si>
  <si>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</si>
  <si>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</si>
  <si>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</si>
  <si>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</si>
  <si>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</si>
  <si>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</si>
  <si>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</t>
  </si>
  <si>
    <t>февраль</t>
  </si>
  <si>
    <t>декабрь</t>
  </si>
  <si>
    <t>всего</t>
  </si>
  <si>
    <t>№ пп</t>
  </si>
  <si>
    <t>Объем финансирования / Фактически освоено, (т.р.)</t>
  </si>
  <si>
    <t>Наименование мероприятий /                                                                                          Основные этапы реализации мероприятий / Вид работ</t>
  </si>
  <si>
    <t>ВСЕГО по программе</t>
  </si>
  <si>
    <t>в том числе :</t>
  </si>
  <si>
    <t>% исп.</t>
  </si>
  <si>
    <t xml:space="preserve">Ответственный исполнитель </t>
  </si>
  <si>
    <t>№</t>
  </si>
  <si>
    <t>подрядчик</t>
  </si>
  <si>
    <t>Причины неисполнения планового срока и меры по исполнению</t>
  </si>
  <si>
    <t>Отчет</t>
  </si>
  <si>
    <t>№ пункта Перечня основных мероприятий программы (подпрограммы) (Приложение)</t>
  </si>
  <si>
    <t>Ед.изм.</t>
  </si>
  <si>
    <t>Кол-во (объем)</t>
  </si>
  <si>
    <t>срок исполнения (мес.,год)</t>
  </si>
  <si>
    <t>Заказ</t>
  </si>
  <si>
    <t>срок размещения, (мес.,год)</t>
  </si>
  <si>
    <t>Контракт</t>
  </si>
  <si>
    <t>способ размещения</t>
  </si>
  <si>
    <t>цена, (тыс.руб.)</t>
  </si>
  <si>
    <t xml:space="preserve">1. </t>
  </si>
  <si>
    <t xml:space="preserve">2. </t>
  </si>
  <si>
    <t>2.1.1</t>
  </si>
  <si>
    <t>2.1</t>
  </si>
  <si>
    <t>1.1</t>
  </si>
  <si>
    <t>Экономия бюджетных средств, (т.р.)</t>
  </si>
  <si>
    <t>в разрезе месяцев года</t>
  </si>
  <si>
    <t>о ходе реализации мероприятий</t>
  </si>
  <si>
    <t>усл.ед.</t>
  </si>
  <si>
    <t>усл ед</t>
  </si>
  <si>
    <t>эл.аукцион</t>
  </si>
  <si>
    <t>Е.Г. Дабижа</t>
  </si>
  <si>
    <t>032030000161500003-0065451-01</t>
  </si>
  <si>
    <t>032030000161500015-0065451-01</t>
  </si>
  <si>
    <t>032030000161500017-0065451-01</t>
  </si>
  <si>
    <t>032030000161500021-0065451-01</t>
  </si>
  <si>
    <t>032030000161500022-0065451-01</t>
  </si>
  <si>
    <t>ООО "Консалтинг"</t>
  </si>
  <si>
    <t xml:space="preserve">ЗАО "Дальком-Аудит" </t>
  </si>
  <si>
    <t>ООО "Экспертиза, оценка собственности"</t>
  </si>
  <si>
    <t>Расторгнут по соглашению сторон</t>
  </si>
  <si>
    <t>Запущен на экономию</t>
  </si>
  <si>
    <t>кв.см</t>
  </si>
  <si>
    <t>032030000161500001-0065451-01</t>
  </si>
  <si>
    <t>ОУ "Редакция уссурийской газеты "Коммунар"</t>
  </si>
  <si>
    <t xml:space="preserve">Проведение технической инвентаризации и паспортизации, проведение кадастровых работ недвижимого имущества муниципальной казны, имущества, принимаемого в муниципальную собственность, и бесхозяйного имущества (жилых и нежилых помещений)
</t>
  </si>
  <si>
    <t xml:space="preserve">Проведение инвентаризации земельных участков под объектами муниципальной казны (инженерно-геодезические работы)
</t>
  </si>
  <si>
    <t xml:space="preserve">Содержание и сохранение объектов муниципальной казны
</t>
  </si>
  <si>
    <t xml:space="preserve">Оценка рыночной стоимости имущества муниципальной казны (бесхозяйного имущества - жилых и нежилых помещений, а также движимого имущества), рыночно обоснованной величины арендной платы муниципального имущества
</t>
  </si>
  <si>
    <t xml:space="preserve">Управление и распоряжение объектами муниципальной казны
</t>
  </si>
  <si>
    <t xml:space="preserve">Снос (демонтаж) руинированных объектов муниципальной казны
</t>
  </si>
  <si>
    <t xml:space="preserve">Уплата прочих налогов, сборов и иных платежей
</t>
  </si>
  <si>
    <t>оказание услуг по размещению информации в печатном издании о деятельности управления имущественных отношений администрации Уссурийского городского округа</t>
  </si>
  <si>
    <t>ООО "Консалтинговая фирма "КОНСАН"</t>
  </si>
  <si>
    <t>Г.М.Хегай</t>
  </si>
  <si>
    <t>выполнено</t>
  </si>
  <si>
    <t>3.1</t>
  </si>
  <si>
    <t>3.1.1</t>
  </si>
  <si>
    <t>3.1.2</t>
  </si>
  <si>
    <t>3.1.3</t>
  </si>
  <si>
    <t>оказание услуг по оценке и определению рыночной стоимости   объектов  имущества</t>
  </si>
  <si>
    <t>3.2.</t>
  </si>
  <si>
    <t>оказание услуг по оценке и определению рыночной стоимости объектов  имущества, рыночно обоснованной величины годовой арендной платы и предоставления 40 отчетов об оценке объектов оценки</t>
  </si>
  <si>
    <t>3.2.1.</t>
  </si>
  <si>
    <t>3.2.2.</t>
  </si>
  <si>
    <t>оказание услуг по оценке и определению рыночной стоимости объектов  имущества, и предоставления 14 отчетов об оценке объектов оценки</t>
  </si>
  <si>
    <t>оказание услуг по оценке и определению рыночной стоимости объектов  имущества, рыночно обоснованной величины годовой арендной платы  и предоставления 23 отчетов об оценке объектов оценки</t>
  </si>
  <si>
    <t>3.2.3.</t>
  </si>
  <si>
    <t>3.2.4.</t>
  </si>
  <si>
    <t>Оказание услуг по оценке акций обыкновенных именных открытого акционерного общества «Приморский газ» в количестве 208 шт.</t>
  </si>
  <si>
    <t>3.2.5.</t>
  </si>
  <si>
    <t>оказание услуг по оценке и определению рыночно обоснованной величины годовой арендной платы и предоставления 2 отчетов об оценке объектов оценки</t>
  </si>
  <si>
    <t>4.</t>
  </si>
  <si>
    <t>4.1.</t>
  </si>
  <si>
    <t>оказание услуг по оценке и определению рыночной стоимости объектов  имущества, рыночно обоснованной величины годовой арендной платы (178ФЗ, 159ФЗ)</t>
  </si>
  <si>
    <t>оказание услуг по  определению рыночной стоимости объектов  имущества</t>
  </si>
  <si>
    <t>оказание услуг по  определению рыночной стоимости  5 объектов  имущества</t>
  </si>
  <si>
    <t>5.1</t>
  </si>
  <si>
    <t>запущен</t>
  </si>
  <si>
    <t>Василькова О.В.</t>
  </si>
  <si>
    <t>Проведение технической инвентаризации и паспортизации (15 объектов)</t>
  </si>
  <si>
    <t>1.2</t>
  </si>
  <si>
    <t>Проведение технической инвентаризации и паспортизации (51 объект)</t>
  </si>
  <si>
    <t>Хегай Г.М.</t>
  </si>
  <si>
    <t>032030000161500011-0065451-02</t>
  </si>
  <si>
    <t>Оказание услуг по охране неиспользуемых объектов муниципальной казны Уссурийского городского округа (город)</t>
  </si>
  <si>
    <t>032030000161500007-0065451-01</t>
  </si>
  <si>
    <t>ООО "Охранное Агенство "Леопард-ДВ"</t>
  </si>
  <si>
    <t>ООО "Охранное Агенство "ВекТор"</t>
  </si>
  <si>
    <t>032030000161500008-0065451-01</t>
  </si>
  <si>
    <t>Оказание услуг по охране неиспользуемых объектов муниципальной казны Уссурийского городского округа (село)</t>
  </si>
  <si>
    <t>6.2</t>
  </si>
  <si>
    <t>6.3</t>
  </si>
  <si>
    <t>6.4</t>
  </si>
  <si>
    <t>Проект контракта на подписании</t>
  </si>
  <si>
    <t>Закупки до 100 тыс.руб.</t>
  </si>
  <si>
    <t xml:space="preserve">отделение № 9 Филиала ФГУП "Ростехинвентаризация - Федеральное БТИ" по Приморскому краю </t>
  </si>
  <si>
    <t>услуги по технической инвентаризации и внесению изменений в технический паспорт и изготовлению технического паспортва ул.Известковая, 42</t>
  </si>
  <si>
    <t>услуги по предоставлению информации в виде справки на Объект недвижимости, расположенный по адресу: г.Уссурийск, ул.Мояковского, 106, кв 1, с укзанием общей площади на момент последней инвентаризации и отражением причин расхождения площадей  на государственном кадастровом учете и в Реестре муниципального имущества</t>
  </si>
  <si>
    <t xml:space="preserve">услуги по предоставлению информации в виде справок о назначении здания, о принадлежности и регистрации права собственности, о количестве квартир в жилом доме, об общей площади здания и квартир Объекта недвижимости, расположенного по адресу: г.Уссурийск, ул.Пролетарская, 41, </t>
  </si>
  <si>
    <t>ООО "Землемер"</t>
  </si>
  <si>
    <t xml:space="preserve">выполнение кадастровых работ в отношении объекта недвижимости - здания бывшего штаба (памятника архитектуры), инвентарный номер 214, расположенного по адресу: Приморский край, город Уссурийск,                 улица Лермонтова, 28д, </t>
  </si>
  <si>
    <t>услуги по обследованию технического состояния объекта недвижимости по адресу: г.Уссурийск, ул.Комсомольская, 87</t>
  </si>
  <si>
    <t>ООО "Приморский экспертно-правовой Центр"</t>
  </si>
  <si>
    <t>услуги по обследованию технического состояния объекта с целью подготовки технического заключения на объект недвижимости – нежилое помещение № 3 (кадастровый номер 25:34:000000:16098), расположенное в здании по адресу: Приморский край, город Уссурийск, улица Калинина, дом 54</t>
  </si>
  <si>
    <t>выполнение кадастровых работ в отношении объекта недвижимости - нежилого помещения № 79, кадастровый номер 25:34:017001:3739, расположенного на 4 этаже в здании  по адресу: Приморский край, город Уссурийск,                 улица Чичерина дом 76</t>
  </si>
  <si>
    <t>рсторгнут по согл.сторон</t>
  </si>
  <si>
    <t>Ким О.А.</t>
  </si>
  <si>
    <t>экономия перераспределена между мероприятиями программы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</si>
  <si>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</si>
  <si>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</si>
  <si>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</si>
  <si>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</si>
  <si>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</si>
  <si>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</si>
  <si>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</si>
  <si>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</si>
  <si>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Подача тепловой энергии</t>
  </si>
  <si>
    <t>ед.постав</t>
  </si>
  <si>
    <t>ОАО"Желдорреммаш"</t>
  </si>
  <si>
    <t>6.1.9</t>
  </si>
  <si>
    <t>Коммунальные услуги</t>
  </si>
  <si>
    <t>ед.поставщик</t>
  </si>
  <si>
    <t>ДТВ03/1169</t>
  </si>
  <si>
    <t>ОАО"РЖД"</t>
  </si>
  <si>
    <t>6.1.10</t>
  </si>
  <si>
    <t>УМУПТС</t>
  </si>
  <si>
    <t>6.1.11</t>
  </si>
  <si>
    <t>Подача электрической энергии</t>
  </si>
  <si>
    <t>ОАО"ДЭК"</t>
  </si>
  <si>
    <t>6.1.12</t>
  </si>
  <si>
    <t>Расходы на руководство и управление в сфере владения, пользования, распоряжения имуществом, находящимся в муниципальной собственности</t>
  </si>
  <si>
    <t>Опубликование в средствах массовой информации информационных сообщений и извещений о реализации муниципального имущества, рыночно обоснованной величины арендной платы муниципального имущества</t>
  </si>
  <si>
    <r>
      <t xml:space="preserve">муниципальной программы </t>
    </r>
    <r>
      <rPr>
        <b/>
        <sz val="14"/>
        <color indexed="8"/>
        <rFont val="Calibri"/>
        <family val="2"/>
      </rPr>
      <t>"Управление муниципальным имуществом, находящимся в собственности УГО на период 2015-2017 оды"</t>
    </r>
  </si>
  <si>
    <t>по состоянию на 22 июня 2015 года</t>
  </si>
  <si>
    <t xml:space="preserve">Победитель закупки </t>
  </si>
  <si>
    <t>1</t>
  </si>
  <si>
    <t>Дата, номер  контракта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</si>
  <si>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</si>
  <si>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</si>
  <si>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</si>
  <si>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</si>
  <si>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</si>
  <si>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</si>
  <si>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</si>
  <si>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</si>
  <si>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</si>
  <si>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</si>
  <si>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</si>
  <si>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</si>
  <si>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 xml:space="preserve">Наименование участка автомобильной дороги </t>
  </si>
  <si>
    <t xml:space="preserve">Цена контракта по результатам аукциона, тыс. руб. </t>
  </si>
  <si>
    <t>местный</t>
  </si>
  <si>
    <t>краевой</t>
  </si>
  <si>
    <t>Оплата,  дата, тыс.руб.</t>
  </si>
  <si>
    <t>Утверждено бюджетом УГО</t>
  </si>
  <si>
    <t xml:space="preserve">Экономия по результатам аукционов </t>
  </si>
  <si>
    <t>АО "УПТС"</t>
  </si>
  <si>
    <t>к.б.</t>
  </si>
  <si>
    <t>м.б.</t>
  </si>
  <si>
    <t>Наименование участка автомобильной дороги/ протяженность, км</t>
  </si>
  <si>
    <t>Экономия по результатам аукционов</t>
  </si>
  <si>
    <t xml:space="preserve">Примечание </t>
  </si>
  <si>
    <t>Сроки выполнение работ  по контракту, дата окончания контракта.</t>
  </si>
  <si>
    <t>Ремонт и устройство автобусных остановок</t>
  </si>
  <si>
    <t>16</t>
  </si>
  <si>
    <t>Ответственный специалист МКУ УГО "СЕЗЗ"</t>
  </si>
  <si>
    <t>Матвеев А.Д.</t>
  </si>
  <si>
    <t>Орел Ю.В.</t>
  </si>
  <si>
    <t>Кустова О.В.</t>
  </si>
  <si>
    <t xml:space="preserve">Сроки выполнение работ  по контракту, дата окончания контракта </t>
  </si>
  <si>
    <t>Ремонт автомобильных дорог в рамках софинансирования из краевого бюджета  (33,59км)</t>
  </si>
  <si>
    <t xml:space="preserve">Дата проведения лабораторных испытаний </t>
  </si>
  <si>
    <t>Дата передачи документов МТДС</t>
  </si>
  <si>
    <t xml:space="preserve">Ориентировочная дата предоставления субсидии </t>
  </si>
  <si>
    <t>Фактическая дата исполнения контракта</t>
  </si>
  <si>
    <t>20</t>
  </si>
  <si>
    <t>23</t>
  </si>
  <si>
    <t>Примечание/риски</t>
  </si>
  <si>
    <t>13</t>
  </si>
  <si>
    <t>14</t>
  </si>
  <si>
    <t xml:space="preserve"> </t>
  </si>
  <si>
    <t>22</t>
  </si>
  <si>
    <t>46/34 от 09.03.2021</t>
  </si>
  <si>
    <t>16.05.-27.08.2021</t>
  </si>
  <si>
    <t>г. Уссурийск, пр. Блюхера</t>
  </si>
  <si>
    <t>40/29 от 09.03.2021</t>
  </si>
  <si>
    <t>21.06.-03.08.2021</t>
  </si>
  <si>
    <t>с. Каменушка,  ул. Семеновская</t>
  </si>
  <si>
    <t>с. Раковка, ул. Лесная (в границах от административного здания ООО «Раковское» по ул. Первомайская № 43 до ж/д по  ул. Лесная № 21</t>
  </si>
  <si>
    <t>20/12 от 01.03.2021</t>
  </si>
  <si>
    <t>26.05.-08.07.2021</t>
  </si>
  <si>
    <t>г. Уссурийск,    ул. Александра Францева  от ул. Сергея Ушакова    до д. № 1 по ул. Александра Францева, от д. № 9   по ул. Александра Францева до № 26 по ул. Андрея Кушнира, ул.Андрея Кушнира от д. № 31до д. №  24 по ул. Андрея Кушнира</t>
  </si>
  <si>
    <t>г. Уссурийск,   ул. Можайского,   ул. Вокзальная дамба</t>
  </si>
  <si>
    <t xml:space="preserve">г. Уссурийск, ул. Октябрьская от  ул. Ленинградская  до ул. Дзержинского,от ул. Горького до   ул. Некрасова,  от ул. Краснознаменная до  д. №  173 «а»   по ул. Октябрьской </t>
  </si>
  <si>
    <t>30/20 от 02.03.2021</t>
  </si>
  <si>
    <t>25/19 от 02.03.2021</t>
  </si>
  <si>
    <t>22/16 от 02.03.2021</t>
  </si>
  <si>
    <t xml:space="preserve"> АО УДЭП</t>
  </si>
  <si>
    <t>АО УДЭП</t>
  </si>
  <si>
    <t>19.05.-30.07.2021</t>
  </si>
  <si>
    <t>18.05.-09.08.2021</t>
  </si>
  <si>
    <t>21.05.-28.07.2021</t>
  </si>
  <si>
    <t>Кухарь В.А.</t>
  </si>
  <si>
    <t>23/18 от 02.03.2021</t>
  </si>
  <si>
    <t>21.05.-08.07.2021</t>
  </si>
  <si>
    <t>г. Уссурийск,  ул. Куйбышева</t>
  </si>
  <si>
    <t xml:space="preserve">г. Уссурийск, ул. Комсомольская в границах от ул. Советская до ул. Ленинградской </t>
  </si>
  <si>
    <t>31/8 от 03.03.2021</t>
  </si>
  <si>
    <t>г. Уссурийск, ул. Пушкина в границах от                ул. Ленинградской   до  ул. Советская</t>
  </si>
  <si>
    <t>11.05.-08.07.2021</t>
  </si>
  <si>
    <t>28.05.-23.07.2021</t>
  </si>
  <si>
    <t>14.05.-22.06.2021</t>
  </si>
  <si>
    <t xml:space="preserve">45/32 от 09.03.2021 </t>
  </si>
  <si>
    <t xml:space="preserve">21/14 от 02.03.2021 </t>
  </si>
  <si>
    <t xml:space="preserve">с. Борисовка , ул. Колхозная </t>
  </si>
  <si>
    <t xml:space="preserve"> г. Уссурийск,  ул. Ломоносова в границах от пр. Блюхера до ул. Воровского</t>
  </si>
  <si>
    <t>03.06.-26.07.2021</t>
  </si>
  <si>
    <t xml:space="preserve"> 18/9 от 02.03.2021</t>
  </si>
  <si>
    <t>19/11 от 02.03.2021</t>
  </si>
  <si>
    <t>с. Каймановка, ул. Новая</t>
  </si>
  <si>
    <t xml:space="preserve">с. Каймановка, ул. Комарова, ул. Молодежная,          ул. Весеняя, </t>
  </si>
  <si>
    <t>31.05-23.07.2021</t>
  </si>
  <si>
    <t>41/30 от 09.03.2021</t>
  </si>
  <si>
    <t>ООО "Строй-Контур"</t>
  </si>
  <si>
    <t xml:space="preserve">с. Дубовый ключ, ул. Сосновая </t>
  </si>
  <si>
    <t>07.06.-30.07.2021</t>
  </si>
  <si>
    <t>39/27 от 09.03.2021</t>
  </si>
  <si>
    <t>мостовое сооружение по ул. Комсомольская            в г. Уссурийске</t>
  </si>
  <si>
    <t>г. Уссурийск, ул. Комсомольска в границах от моста ч/з р. Раковка до ул. Тургенева</t>
  </si>
  <si>
    <t>г. Уссурйск, ул. Суханова в границах от ул. Горького до   ул. Ленинградская</t>
  </si>
  <si>
    <t>г. Уссурийск,  пр. Блюхера в границах от ул. Русская до ул. Раковская (продолжение).</t>
  </si>
  <si>
    <t xml:space="preserve">Матвеев А.Д. </t>
  </si>
  <si>
    <t>Орел Ю.В</t>
  </si>
  <si>
    <t xml:space="preserve">Ремонт и устройство тротуаров, парковок </t>
  </si>
  <si>
    <t>ул. Раковская от пр. Блюхера до ул. Гончарука</t>
  </si>
  <si>
    <t>Обустройство парковки в районе д. № 10 по ул. Андрея Кушнира</t>
  </si>
  <si>
    <t xml:space="preserve">Выполнение работ по ремонту автобусных остановок по адресам: ост "Рынок" (6 шт), ост.  Школа № 27 ул. Воровского 147 ст. 2, ост. Горького ул. Чичерина д. 20,39 </t>
  </si>
  <si>
    <t>Информация о ходе исполнения мероприятий муниципальной программы "Уссурийские дороги" на 2016-2023 годы,  в 2021 году</t>
  </si>
  <si>
    <t xml:space="preserve">Информация о ходе исполнения мероприятий муниципальной программы "Уссурийские дороги" на 2016-2023 годы,  в 2021 году                                       </t>
  </si>
  <si>
    <t>21</t>
  </si>
  <si>
    <t>Работы ведутся</t>
  </si>
  <si>
    <t>НМцК</t>
  </si>
  <si>
    <t>г. Уссурийск,  ул. Промышленная,                           ул. Заречная от д. № 2 Б по  ул. Заречная  до                д. № 7 по ул. Промышленная,   ул. Стаханова             от   ул. Владивостокское шоссе  до ул. Арсеньева,      ул. Арсеньева от  ул. Стаханова                                      до ул. Владивостокское шоссе</t>
  </si>
  <si>
    <t>24.05.-21.07.2021</t>
  </si>
  <si>
    <r>
      <t xml:space="preserve">Информация о ходе исполнения мероприятий муниципальной программы "Уссурийские дороги" на 2016-2023 годы, в 2021 году.                                                                                                                                                                                    </t>
    </r>
    <r>
      <rPr>
        <b/>
        <u val="single"/>
        <sz val="16"/>
        <color indexed="8"/>
        <rFont val="Times New Roman"/>
        <family val="1"/>
      </rPr>
      <t>Ремонт автомобильных  дорог.</t>
    </r>
  </si>
  <si>
    <t>г. Уссурийск,  ул. Краснознаменная в границах от ул. Пионерская до ул. д. 238  по                                     ул. Краснознаменная</t>
  </si>
  <si>
    <t>ООО "АРТЭР"</t>
  </si>
  <si>
    <t xml:space="preserve"> 01.06. - 13.08.2021</t>
  </si>
  <si>
    <t>12.07.- 16.09.2021</t>
  </si>
  <si>
    <t>г. Уссурийск, ул. Суханова в границах от                  ул. Советской до ул. Некрасова (устройство парковки в районе д. № 45 по ул. Суханова)</t>
  </si>
  <si>
    <t>ул.Александра Францева в границах от д.№9 по ул.Александра Францева до дома №17 б по ул.Андрея Кушнира</t>
  </si>
  <si>
    <t>Кухарь В.А</t>
  </si>
  <si>
    <t>ИП Казарян А.Р.</t>
  </si>
  <si>
    <t xml:space="preserve"> ИП КазарянА.Р.</t>
  </si>
  <si>
    <t>ООО "ВладДорСтрой"</t>
  </si>
  <si>
    <t>ИП "Казарян А.Р.</t>
  </si>
  <si>
    <t>1657,11</t>
  </si>
  <si>
    <t>ООО Мегаполис</t>
  </si>
  <si>
    <t>14 календарных дней, со дня заключенич контракта</t>
  </si>
  <si>
    <t>10 календарных дней, со дня заключенич контракта</t>
  </si>
  <si>
    <t>140/58 от 28.05.2021 г.</t>
  </si>
  <si>
    <t>30 календарных дней, со дня заключенич контракта</t>
  </si>
  <si>
    <t>144/62 от 31.05.2021</t>
  </si>
  <si>
    <t>143/61 от 31.05.2021</t>
  </si>
  <si>
    <t>20.06.-23.07.2021</t>
  </si>
  <si>
    <t>148/64 от 07.06.2021 г.</t>
  </si>
  <si>
    <t>08.06.-16.07.2021 г.</t>
  </si>
  <si>
    <t>работы ведутся</t>
  </si>
  <si>
    <t>Аукцион 22.06.2021 г. признан не состоявшимся. Планируется повторное размещение</t>
  </si>
  <si>
    <t>№ 141/60 от 28.05.2021</t>
  </si>
  <si>
    <t>30.06.2021</t>
  </si>
  <si>
    <t>Работы выполнены и оплачены</t>
  </si>
  <si>
    <t>работы выполнены и оплачены</t>
  </si>
  <si>
    <t>ул.Суханова в границах от ул.Некрасова до ул.Ленина; ул.Некрасова в границах от ул.Суханова до ул.Володарского (с восстановлением клумбы)</t>
  </si>
  <si>
    <t>от ул.Владивостокское шоссе до д.№22 по ул.Владивостокское шоссе (с учетом ремонта лестничного марша)</t>
  </si>
  <si>
    <t>ул.Комарова в границах от ул.Некрасова до ул.Советская</t>
  </si>
  <si>
    <t xml:space="preserve"> ремонт площадки для проведения сельскохозяйственных ярмарок по адресу: Приморский край, г. Уссурийск, ул. Суханова- ул. Горького</t>
  </si>
  <si>
    <t>1328,69</t>
  </si>
  <si>
    <t xml:space="preserve">
189/83от 13.07.2021 г. </t>
  </si>
  <si>
    <t>ООО "ШУШАРЕС"</t>
  </si>
  <si>
    <t>со дня, следующего за днем заключения Контракта до 15 октября 2021г</t>
  </si>
  <si>
    <t>Согласовано:</t>
  </si>
  <si>
    <t>Дирекктор МКУ "СЕЗЗ" ___________________ А.В. Токарская</t>
  </si>
  <si>
    <t>Начальник управления жизнеобеспечения _____________ Н.А. Жорова</t>
  </si>
  <si>
    <t>Работы ведутся с 12.04.2021 г. согласно графика</t>
  </si>
  <si>
    <t>Работы ведутся с 07.04.2021 г. согласно графика.</t>
  </si>
  <si>
    <t xml:space="preserve">Работы производятся с 11.05.21 с существенным отставанием по графику.                                                       14.07.2021 года составлен акт, согласно которого зафиксировано отставание от графика выполнения работ 10 %.                                                                                Ориентировочный срок завершения работ 30.07.21. До 23.07 будет направлено требование по уплате пени по банковоской гарантии.                                                   22.07.2021 получено письмо о гтовности к сдаче объекта и приемке с 23.07.2021.                                          23.07.2021 составлен акт фактически выполненных работ с указанием замечаний по качеству, установлен срок на устранение до 03.08.2021.                                                              </t>
  </si>
  <si>
    <t>Казарян А. Р.</t>
  </si>
  <si>
    <t>03.08.21              07.09.21</t>
  </si>
  <si>
    <t>ООО "ВЛАД ДОРСТРОЙ"</t>
  </si>
  <si>
    <t xml:space="preserve"> 
03.08.21   
07.09.21
</t>
  </si>
  <si>
    <t>03.08.21                                      13.09.2021</t>
  </si>
  <si>
    <t>09.07.2021</t>
  </si>
  <si>
    <t>27.07.2021</t>
  </si>
  <si>
    <t xml:space="preserve">Работы производятся с 18.05.21 с существенным отставанием по графику.                                                 14.07.2021 года составлен акт согласно которого зафиксировано отставание от графика выполнения работ 50%.                                                                                                                                22.07.2021 года составлен акт согласно которого зафиксировано отставание от графика выполнения работ 30%, отставание в выполнении первого этапа работ на 48 дней.
23.07.2021 года направлено требование по банковской гарантии об уплате пени.
  </t>
  </si>
  <si>
    <t xml:space="preserve">Контракт расторгнут.                                                  14.07.2021 года -направлены документы для включения в РНП.
Произведен расчет ведомостей объемов работ и смет.
28.07.2021 г. размешно в плане графике
</t>
  </si>
  <si>
    <t>Работы производятся с 14.05.21 с нарушением срока исполнения контракта.                                                        14.07.2021 года составлен акт согласно которого зафиксировано отставание от графика выполнения работ 5%.                                                                               20.07.2021 года направлена претензия.                                         21.07.2021 составлен акт, зфиксировано выполнение работ на 98%.                                                                                        22.07.2021 получено письмо о гтовности к сдаче объекта и приемке с 23.07.2021                                                    Приемка 26.07.2021 выполненных работ, выполнены не качественно, срок на устранение до 05.08.2021 г.</t>
  </si>
  <si>
    <t>Работы производятся с 14.05.21 с нарушением срока исполнения контракта. Подрядчик обязуется завершить работы.                                                                                                       14.07.2021 года составлен акт согласно которого зафиксировано выполнение работ на 95%.</t>
  </si>
  <si>
    <t>Расторжение по соглашению сторон АО "УДЭП"</t>
  </si>
  <si>
    <t>АО "УДЭП" (работы ведутся)</t>
  </si>
  <si>
    <t>Расторжение в одностороннем порядке  АО "УДЭП"</t>
  </si>
  <si>
    <t>17</t>
  </si>
  <si>
    <t>18</t>
  </si>
  <si>
    <t xml:space="preserve">с. Новоникольск, ул. Писарева от ж.д. № 1 до пер. Военный </t>
  </si>
  <si>
    <t>Контракт расторгнут в одностороннем порядке. 14.07.2021 г. направлены документы для включения в РНП.28.07.2021 г. размешно в плане графике</t>
  </si>
  <si>
    <r>
      <t xml:space="preserve">                            </t>
    </r>
    <r>
      <rPr>
        <b/>
        <u val="single"/>
        <sz val="16"/>
        <color indexed="8"/>
        <rFont val="Times New Roman"/>
        <family val="1"/>
      </rPr>
      <t xml:space="preserve">    Главные выводы: 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Запланирован ремонт 23 автомобильных дорог (19 основные и 4 за счет образовавшейся экономии).   Проведено акционов на сумму 295 650,86   тыс. руб. из них к.б. -286 781,33 тыс. руб., м.б. -   8 869,53  тыс. руб.  16 дорог  АО УДЭП на сумму 185 875,96 тыс. руб.,  3 дороги АО УПТС на сумму 52 000, 41  тыс. руб., 1 дорога ООО Строй-контур 8 202,50 тыс. руб., 1 дорога ИП "Казараян А.Р." на сумму  9 994,41 тыс. руб., 2 дороги ООО "АРТЭР" на сумму 39 577,58 тыс. руб. 1 дорога запланирован повторный аукцуион .                                                                                      </t>
    </r>
    <r>
      <rPr>
        <b/>
        <u val="single"/>
        <sz val="16"/>
        <color indexed="8"/>
        <rFont val="Times New Roman"/>
        <family val="1"/>
      </rPr>
      <t>РИСКИ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2 дороги расторжение по соглашению сторон (АО "АРТЭР") на сумму 39 557,58 тыс. руб., 5 дорог  расторгнуто в одностороннем порядке  (АО УДЭП) на сумму 68 456, 16 тыс. руб., 6 дороги планируется расторгнуть по соглашению сторон (АО УДЭП) на сумму 68 807,40  тыс. руб., 4 дорог ведутся работы с нарушением сроков и графиков рабгот (АО УДЭП) на сумму  52 000,41 тыс. руб.                                                          </t>
    </r>
  </si>
  <si>
    <t>28.07.2021</t>
  </si>
  <si>
    <t>22.07.2021</t>
  </si>
  <si>
    <t>ООО "АРТЭР" (расторжение по соглашение)</t>
  </si>
  <si>
    <t>работы выполнены, ведется приемка</t>
  </si>
  <si>
    <t>Проведение лабораторных испытаний с составлением протоколов испытаний: образцов кернов (вырубок) асфальтобетонного покрытия из конструктивного слоя дорожной одежды;</t>
  </si>
  <si>
    <t>Начала работ 03.08.2021 г.</t>
  </si>
  <si>
    <t xml:space="preserve">г. Уссурийск, ул. Локомотивная в границах от пер. Крупской до ул. Общественной </t>
  </si>
  <si>
    <t xml:space="preserve">Контракт расторгнут
14.07.2021 года -направлены документы для включения в РНП.
Расчет технического задания произведен.
28.07.2021 г. размешно в плане графике.
</t>
  </si>
  <si>
    <t xml:space="preserve">Контракт расторгнут.                                                                          ТЗ и сметы рассчитаны. 28.07.2021 г. размешно в плане графике
</t>
  </si>
  <si>
    <r>
      <t xml:space="preserve">Фактически выполненные работы зафиксированы. 20.07.21 получено письмо от АО "УДЭП" о расторжении по соглашению сторон.                                          Приемка фактически выполненных работ произведена 23.07.2021 г. </t>
    </r>
    <r>
      <rPr>
        <b/>
        <sz val="14"/>
        <color indexed="8"/>
        <rFont val="Times New Roman"/>
        <family val="1"/>
      </rPr>
      <t xml:space="preserve"> 767,85 приемка(вевезти мусор)  </t>
    </r>
  </si>
  <si>
    <r>
      <t xml:space="preserve">Работы производятся с 19.05.21 с существенным отставанием по графику.                                                 14.07.2021 года составлен акт согласно которого зафиксировано отставание от графика выполнения работ на 60 %.                                                                               19.07.21 направлено требование по уплате пени по банковоской гарантии.                                                                     22.07.2021 года составлен акт согласно которого зафиксировано отставание от графика выполнения работ на 60 %. Работы на момент обледования не производятся. 23.07.2021 направлена претензия.                         26.07.2021 достигнуто соглашение о расторжении. 27.07.2021 составлен акт фактически выполненных работ. </t>
    </r>
    <r>
      <rPr>
        <b/>
        <sz val="14"/>
        <color indexed="8"/>
        <rFont val="Times New Roman"/>
        <family val="1"/>
      </rPr>
      <t xml:space="preserve"> Дали время до 5.08.2021 г. (вывезти мусор)     2 478,00 тыс. руб. - приемка    </t>
    </r>
    <r>
      <rPr>
        <sz val="14"/>
        <color indexed="8"/>
        <rFont val="Times New Roman"/>
        <family val="1"/>
      </rPr>
      <t xml:space="preserve">                                                        </t>
    </r>
  </si>
  <si>
    <r>
      <t xml:space="preserve">Работы производятся с 21.05.21 с существенным отставанием по графику.                                                                 14.07.2021 года составлен акт согласно которого зафиксировано отставание от графика выполнения работ 60%.                                                                                         19.07.21 направлено требование по уплате пени по банковоской гарантии.                                                        22.07.2021 года составлен акт согласно которого зафиксировано отставание от графика выполнения работ на 60 %. Работы на момент обледования не производятся. 23.07.2021 будет направлена претензия.          26.07.2021 достигнуто соглашение о расторжении. 27.07.2021 составлен акт фактически выполненных работ. </t>
    </r>
    <r>
      <rPr>
        <b/>
        <sz val="14"/>
        <color indexed="8"/>
        <rFont val="Times New Roman"/>
        <family val="1"/>
      </rPr>
      <t xml:space="preserve"> Дали время до 5.08.2021 г. (вывезти мусор).    3 720,66 тыс. руб. - приемка </t>
    </r>
    <r>
      <rPr>
        <sz val="14"/>
        <color indexed="8"/>
        <rFont val="Times New Roman"/>
        <family val="1"/>
      </rPr>
      <t xml:space="preserve">                                                                    </t>
    </r>
  </si>
  <si>
    <r>
      <t xml:space="preserve">14.07.2021 года составлен акт согласно которого зафиксировано отставание от графика выполнения работ 70%.                                                                            20.07.21 получено письмо от АО "УДЭП" о расторжении по соглашению сторон.                                           23.07 произведена приемка работ.  Дали время до 5.08.2021 г.  </t>
    </r>
    <r>
      <rPr>
        <b/>
        <sz val="14"/>
        <color indexed="8"/>
        <rFont val="Times New Roman"/>
        <family val="1"/>
      </rPr>
      <t>Дали время до 5.08.2021 г. (вывезти мусор).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2 619,83 тыс. руб.  приемка (вывезти мусор)  </t>
    </r>
  </si>
  <si>
    <r>
      <t xml:space="preserve">20.07.21 получено письмо от АО "УДЭП" о расторжение по соглашению сторон.                                               В срок до 23.07.2021 года будет направлено требование по банковской гарантии об уплате пени.              С 26 по 28.07 назначена приемка работ.                         Приемка фактически выполненных работ произведена 23.07.2021 г. </t>
    </r>
    <r>
      <rPr>
        <b/>
        <sz val="14"/>
        <color indexed="8"/>
        <rFont val="Times New Roman"/>
        <family val="1"/>
      </rPr>
      <t xml:space="preserve"> Дали время до 5.08.2021 г. (вывезти мусор). 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505,76 тыс. руб. приемка</t>
    </r>
  </si>
  <si>
    <r>
      <t xml:space="preserve">Работы производятся с 14.06.21 с нарушением срока исполнения контракта. Подрядчик обязуется завершить работы.                                                                           До 23.07 будет направлено требование по уплате пени по банковоской гарантии.                                                        14.07.2021 года составлен акт согласно которого зафиксировано выполнение работ на 95%.                              26.07.2021 года достигнуто соглашение о расторжении по соглашению сторон. 27.07.2021 произведена приемка фактически выполненных работ. </t>
    </r>
    <r>
      <rPr>
        <b/>
        <sz val="14"/>
        <color indexed="8"/>
        <rFont val="Times New Roman"/>
        <family val="1"/>
      </rPr>
      <t>1180,94 тыс. руб. - примка</t>
    </r>
  </si>
  <si>
    <t>Контракт расторгнут.                                                                          Произведен расчет ведомостей объемов работ и смет.
Переданы на размещение нового контракта. 
(отсутствуют лимиты)</t>
  </si>
  <si>
    <r>
      <t xml:space="preserve">Контракт расторгнут. ТЗ и смета рассчитаны. 28.07.2021 г. размещено в плане графике. Стоимость работ 4 765,33 тыс. руб.   Конракт будут расторгнут после оплаты средств краевого бюджета. </t>
    </r>
    <r>
      <rPr>
        <b/>
        <sz val="14"/>
        <rFont val="Times New Roman"/>
        <family val="1"/>
      </rPr>
      <t xml:space="preserve">581,67 тыс. руб. приемка                                                          </t>
    </r>
  </si>
  <si>
    <r>
      <t>Контракт расторгнут. ТЗ и смета рассчитаны.                                                                            В срок до 01.08.21 повторное размещение аукциона.Конракт будут расторгнут после оплаты средств краевого бюджета.</t>
    </r>
    <r>
      <rPr>
        <b/>
        <sz val="14"/>
        <rFont val="Times New Roman"/>
        <family val="1"/>
      </rPr>
      <t xml:space="preserve"> 1 827,67 тыс руб. приемка</t>
    </r>
  </si>
  <si>
    <t xml:space="preserve">Работы выполнены, лабораторные испытания соответсвуют норме. Передеаны на оплату </t>
  </si>
  <si>
    <t>По соглашению сторон принято работ АО УДЭП  ориентировочно на сумму 11 273,04 тыс. руб. Остаток 57 534,36 тыс.  Ориентировочная дата расторжения 23.08.2021 г. (после оплаты средств краевого бюджета)</t>
  </si>
  <si>
    <t>5 дорог  расторгнуто в одностороннем порядке  (АО УДЭП) на сумму 68 456, 16 тыс. руб. размещено в плане графике на сумму 79 476, 13 тыс. руб.  (4 дороги на Локомотивную не хватило лимитов)</t>
  </si>
  <si>
    <t>Работы ведутся  по 7 дорогам (1 - АО "УПТС", 4 - АО"УДЭП", 1 - ООО "Строй-Контур", 1 - ИП Казарян А.Р.)
Их них по 4 дорогам работы ведутся с нарушением сроков и графиков работ (АО УДЭП) на сумму 48 612,41 тыс. руб.
2 дороги выполнена (АО УПТС) на сумму 6 573,73 тыс. руб.
По 1 дороге (с. Каймановка) планируется повторное размещение на аукционе.                                                                                                         5 дорог  расторгнуто в одностороннем порядке  (АО УДЭП) на сумму 68 456, 16 тыс. руб. размещено в плане графике на сумму 79 476, 13 тыс. руб.  2 дороги расторжение по соглашению сторон (АО "АРТЭР") на сумму 39 557,58 тыс. руб. размещено в плане-графике на сумму4 765,33 тыс. руб.  По соглашению сторон принято работ АО УДЭП  ориентировочно на сумму 11 273,04 тыс. руб., ООО "АРТЭР" на сумму 2 409,34 тыс. руб. Всего: 13 682,38 тыс. руб.  ВСЕГО: 309 278,35 тыс. руб.   (Освоение 118 809, 73 тыс. руб.+ 13 682,38 тыс. руб. приемка по соглашению сторон+ размещение в плане графике 84 241,46 тыс. руб.  (216 733,57 тыс. руб.). Остаток 92 544,78 тыс. руб.   (143 946,99 тыс. руб.  первоначальные суммы объектов 8).</t>
  </si>
  <si>
    <t>2 дороги расторжение по соглашению сторон (АО "АРТЭР") на сумму 39 557,58 тыс. руб. размещено в плане-графике на сумму 4 765,33 тыс. руб</t>
  </si>
  <si>
    <t xml:space="preserve"> ВСЕГО: 309 278,35 тыс. руб.   (Освоение 118 809, 73 тыс. руб.+ 13 682,38 тыс. руб. приемка по соглашению сторон+ размещение в плане графике 84 241,46 тыс. руб.  (216 733,57 тыс. руб.). Остаток 92 544,78 тыс. руб.(143 946,99 тыс. руб.  первоначальные суммы объектов 8).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</si>
</sst>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0.000"/>
    <numFmt numFmtId="183" formatCode="_-* #,##0.0_р_._-;\-* #,##0.0_р_._-;_-* &quot;-&quot;??_р_._-;_-@_-"/>
    <numFmt numFmtId="184" formatCode="_-* #,##0_р_._-;\-* #,##0_р_._-;_-* &quot;-&quot;??_р_._-;_-@_-"/>
    <numFmt numFmtId="185" formatCode="#,##0.00_ ;\-#,##0.00\ "/>
    <numFmt numFmtId="186" formatCode="000000"/>
    <numFmt numFmtId="187" formatCode="[$-FC19]d\ mmmm\ yyyy\ &quot;г.&quot;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#,##0.000"/>
    <numFmt numFmtId="195" formatCode="#,##0.0000"/>
    <numFmt numFmtId="196" formatCode="#,##0.00\ _₽"/>
    <numFmt numFmtId="197" formatCode="0.00000"/>
    <numFmt numFmtId="198" formatCode="0.000000"/>
    <numFmt numFmtId="199" formatCode="0.00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63"/>
      <name val="Roboto"/>
      <family val="0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1"/>
      <color rgb="FF334059"/>
      <name val="Roboto"/>
      <family val="0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3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hair"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9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 textRotation="90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7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0" fillId="0" borderId="19" xfId="0" applyBorder="1" applyAlignment="1">
      <alignment/>
    </xf>
    <xf numFmtId="0" fontId="5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55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5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5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Border="1" applyAlignment="1">
      <alignment/>
    </xf>
    <xf numFmtId="0" fontId="55" fillId="0" borderId="22" xfId="0" applyFont="1" applyBorder="1" applyAlignment="1">
      <alignment horizontal="center" vertical="center" textRotation="90"/>
    </xf>
    <xf numFmtId="0" fontId="55" fillId="0" borderId="22" xfId="0" applyFont="1" applyBorder="1" applyAlignment="1">
      <alignment horizontal="center" vertical="center" textRotation="90" wrapText="1"/>
    </xf>
    <xf numFmtId="0" fontId="55" fillId="0" borderId="2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textRotation="90"/>
    </xf>
    <xf numFmtId="0" fontId="55" fillId="0" borderId="15" xfId="0" applyFont="1" applyBorder="1" applyAlignment="1">
      <alignment horizontal="center" vertical="center" textRotation="90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textRotation="90"/>
    </xf>
    <xf numFmtId="0" fontId="55" fillId="0" borderId="23" xfId="0" applyFont="1" applyBorder="1" applyAlignment="1">
      <alignment horizontal="center" vertical="center" textRotation="90"/>
    </xf>
    <xf numFmtId="0" fontId="55" fillId="0" borderId="11" xfId="0" applyFont="1" applyBorder="1" applyAlignment="1">
      <alignment horizontal="center" vertical="center" textRotation="90"/>
    </xf>
    <xf numFmtId="0" fontId="55" fillId="0" borderId="14" xfId="0" applyFont="1" applyBorder="1" applyAlignment="1">
      <alignment horizontal="center" vertical="center" textRotation="90"/>
    </xf>
    <xf numFmtId="0" fontId="55" fillId="0" borderId="25" xfId="0" applyFont="1" applyBorder="1" applyAlignment="1">
      <alignment horizontal="center" vertical="center" textRotation="90"/>
    </xf>
    <xf numFmtId="0" fontId="55" fillId="0" borderId="16" xfId="0" applyFont="1" applyBorder="1" applyAlignment="1">
      <alignment horizontal="center" vertical="center" textRotation="90"/>
    </xf>
    <xf numFmtId="0" fontId="55" fillId="0" borderId="23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0" fontId="55" fillId="0" borderId="16" xfId="0" applyFont="1" applyBorder="1" applyAlignment="1">
      <alignment horizontal="center" vertical="center" textRotation="90" wrapText="1"/>
    </xf>
    <xf numFmtId="0" fontId="55" fillId="0" borderId="24" xfId="0" applyFont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25" xfId="0" applyFont="1" applyBorder="1" applyAlignment="1">
      <alignment horizontal="center" vertical="center" textRotation="90" wrapText="1"/>
    </xf>
    <xf numFmtId="0" fontId="55" fillId="0" borderId="2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55" fillId="0" borderId="34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55" fillId="0" borderId="36" xfId="0" applyFont="1" applyBorder="1" applyAlignment="1">
      <alignment/>
    </xf>
    <xf numFmtId="0" fontId="55" fillId="0" borderId="21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7" xfId="0" applyFont="1" applyBorder="1" applyAlignment="1">
      <alignment/>
    </xf>
    <xf numFmtId="0" fontId="55" fillId="0" borderId="2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1" fontId="66" fillId="0" borderId="37" xfId="0" applyNumberFormat="1" applyFont="1" applyBorder="1" applyAlignment="1">
      <alignment horizontal="center" vertical="center" wrapText="1"/>
    </xf>
    <xf numFmtId="1" fontId="66" fillId="0" borderId="37" xfId="0" applyNumberFormat="1" applyFont="1" applyBorder="1" applyAlignment="1">
      <alignment horizontal="center" vertical="center"/>
    </xf>
    <xf numFmtId="1" fontId="66" fillId="0" borderId="38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39" xfId="0" applyFont="1" applyBorder="1" applyAlignment="1">
      <alignment horizontal="center" vertical="center" wrapText="1"/>
    </xf>
    <xf numFmtId="1" fontId="66" fillId="0" borderId="40" xfId="0" applyNumberFormat="1" applyFont="1" applyBorder="1" applyAlignment="1">
      <alignment horizontal="center" vertical="center" wrapText="1"/>
    </xf>
    <xf numFmtId="1" fontId="66" fillId="0" borderId="39" xfId="0" applyNumberFormat="1" applyFont="1" applyBorder="1" applyAlignment="1">
      <alignment horizontal="center" vertical="center" wrapText="1"/>
    </xf>
    <xf numFmtId="1" fontId="66" fillId="0" borderId="41" xfId="0" applyNumberFormat="1" applyFont="1" applyBorder="1" applyAlignment="1">
      <alignment horizontal="center" vertical="center" wrapText="1"/>
    </xf>
    <xf numFmtId="1" fontId="66" fillId="0" borderId="40" xfId="0" applyNumberFormat="1" applyFont="1" applyBorder="1" applyAlignment="1">
      <alignment horizontal="center" vertical="center"/>
    </xf>
    <xf numFmtId="1" fontId="66" fillId="0" borderId="42" xfId="0" applyNumberFormat="1" applyFont="1" applyBorder="1" applyAlignment="1">
      <alignment horizontal="center" vertical="center"/>
    </xf>
    <xf numFmtId="1" fontId="66" fillId="0" borderId="38" xfId="0" applyNumberFormat="1" applyFont="1" applyBorder="1" applyAlignment="1">
      <alignment horizontal="center" vertical="center"/>
    </xf>
    <xf numFmtId="1" fontId="66" fillId="0" borderId="43" xfId="0" applyNumberFormat="1" applyFont="1" applyBorder="1" applyAlignment="1">
      <alignment horizontal="center" vertical="center"/>
    </xf>
    <xf numFmtId="1" fontId="66" fillId="0" borderId="43" xfId="0" applyNumberFormat="1" applyFont="1" applyBorder="1" applyAlignment="1">
      <alignment horizontal="center" vertical="center" wrapText="1"/>
    </xf>
    <xf numFmtId="1" fontId="66" fillId="0" borderId="42" xfId="0" applyNumberFormat="1" applyFont="1" applyBorder="1" applyAlignment="1">
      <alignment horizontal="center" vertical="center" wrapText="1"/>
    </xf>
    <xf numFmtId="1" fontId="66" fillId="0" borderId="44" xfId="0" applyNumberFormat="1" applyFont="1" applyBorder="1" applyAlignment="1">
      <alignment horizontal="center" vertical="center" wrapText="1"/>
    </xf>
    <xf numFmtId="1" fontId="66" fillId="0" borderId="45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55" fillId="0" borderId="39" xfId="0" applyFont="1" applyBorder="1" applyAlignment="1">
      <alignment/>
    </xf>
    <xf numFmtId="17" fontId="0" fillId="0" borderId="39" xfId="0" applyNumberFormat="1" applyBorder="1" applyAlignment="1">
      <alignment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/>
    </xf>
    <xf numFmtId="0" fontId="55" fillId="0" borderId="39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5" fillId="0" borderId="49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/>
    </xf>
    <xf numFmtId="0" fontId="55" fillId="0" borderId="46" xfId="0" applyFont="1" applyBorder="1" applyAlignment="1">
      <alignment vertical="center" wrapText="1"/>
    </xf>
    <xf numFmtId="0" fontId="55" fillId="0" borderId="48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5" fillId="0" borderId="39" xfId="0" applyFont="1" applyBorder="1" applyAlignment="1">
      <alignment vertical="center"/>
    </xf>
    <xf numFmtId="0" fontId="55" fillId="0" borderId="39" xfId="0" applyFont="1" applyBorder="1" applyAlignment="1">
      <alignment/>
    </xf>
    <xf numFmtId="0" fontId="55" fillId="0" borderId="46" xfId="0" applyFont="1" applyBorder="1" applyAlignment="1">
      <alignment horizontal="center" vertical="center"/>
    </xf>
    <xf numFmtId="0" fontId="55" fillId="0" borderId="46" xfId="0" applyFont="1" applyBorder="1" applyAlignment="1">
      <alignment vertical="center"/>
    </xf>
    <xf numFmtId="0" fontId="55" fillId="0" borderId="48" xfId="0" applyFont="1" applyBorder="1" applyAlignment="1">
      <alignment/>
    </xf>
    <xf numFmtId="49" fontId="0" fillId="0" borderId="39" xfId="0" applyNumberFormat="1" applyBorder="1" applyAlignment="1">
      <alignment/>
    </xf>
    <xf numFmtId="0" fontId="55" fillId="0" borderId="47" xfId="0" applyFont="1" applyBorder="1" applyAlignment="1">
      <alignment vertical="center" wrapText="1"/>
    </xf>
    <xf numFmtId="17" fontId="0" fillId="0" borderId="11" xfId="0" applyNumberFormat="1" applyFont="1" applyBorder="1" applyAlignment="1">
      <alignment/>
    </xf>
    <xf numFmtId="0" fontId="0" fillId="0" borderId="39" xfId="0" applyFont="1" applyBorder="1" applyAlignment="1">
      <alignment/>
    </xf>
    <xf numFmtId="17" fontId="0" fillId="0" borderId="10" xfId="0" applyNumberFormat="1" applyFont="1" applyBorder="1" applyAlignment="1">
      <alignment/>
    </xf>
    <xf numFmtId="17" fontId="55" fillId="0" borderId="14" xfId="0" applyNumberFormat="1" applyFont="1" applyBorder="1" applyAlignment="1">
      <alignment/>
    </xf>
    <xf numFmtId="49" fontId="0" fillId="0" borderId="46" xfId="0" applyNumberFormat="1" applyBorder="1" applyAlignment="1">
      <alignment wrapText="1"/>
    </xf>
    <xf numFmtId="17" fontId="0" fillId="0" borderId="46" xfId="0" applyNumberFormat="1" applyBorder="1" applyAlignment="1">
      <alignment/>
    </xf>
    <xf numFmtId="49" fontId="0" fillId="0" borderId="50" xfId="0" applyNumberFormat="1" applyBorder="1" applyAlignment="1">
      <alignment wrapText="1"/>
    </xf>
    <xf numFmtId="0" fontId="0" fillId="0" borderId="5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55" fillId="0" borderId="52" xfId="0" applyFont="1" applyBorder="1" applyAlignment="1">
      <alignment vertical="center"/>
    </xf>
    <xf numFmtId="0" fontId="55" fillId="0" borderId="53" xfId="0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0" fillId="0" borderId="57" xfId="0" applyBorder="1" applyAlignment="1">
      <alignment/>
    </xf>
    <xf numFmtId="49" fontId="0" fillId="0" borderId="48" xfId="0" applyNumberFormat="1" applyBorder="1" applyAlignment="1">
      <alignment wrapText="1"/>
    </xf>
    <xf numFmtId="180" fontId="0" fillId="0" borderId="39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55" fillId="0" borderId="16" xfId="0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180" fontId="0" fillId="0" borderId="46" xfId="0" applyNumberFormat="1" applyBorder="1" applyAlignment="1">
      <alignment/>
    </xf>
    <xf numFmtId="2" fontId="55" fillId="0" borderId="18" xfId="0" applyNumberFormat="1" applyFont="1" applyBorder="1" applyAlignment="1">
      <alignment horizontal="center" vertical="center" wrapText="1"/>
    </xf>
    <xf numFmtId="0" fontId="55" fillId="0" borderId="39" xfId="0" applyFont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180" fontId="0" fillId="0" borderId="13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39" xfId="0" applyBorder="1" applyAlignment="1">
      <alignment vertical="center"/>
    </xf>
    <xf numFmtId="17" fontId="0" fillId="0" borderId="39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/>
    </xf>
    <xf numFmtId="49" fontId="70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49" fontId="68" fillId="0" borderId="0" xfId="0" applyNumberFormat="1" applyFont="1" applyAlignment="1">
      <alignment horizontal="center" vertical="center"/>
    </xf>
    <xf numFmtId="49" fontId="70" fillId="0" borderId="0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49" fontId="70" fillId="0" borderId="0" xfId="0" applyNumberFormat="1" applyFont="1" applyAlignment="1">
      <alignment horizontal="center"/>
    </xf>
    <xf numFmtId="0" fontId="68" fillId="33" borderId="0" xfId="0" applyFont="1" applyFill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49" fontId="69" fillId="34" borderId="39" xfId="0" applyNumberFormat="1" applyFont="1" applyFill="1" applyBorder="1" applyAlignment="1">
      <alignment horizontal="left" vertical="top" wrapText="1"/>
    </xf>
    <xf numFmtId="4" fontId="69" fillId="34" borderId="39" xfId="0" applyNumberFormat="1" applyFont="1" applyFill="1" applyBorder="1" applyAlignment="1">
      <alignment horizontal="center" vertical="center" wrapText="1"/>
    </xf>
    <xf numFmtId="4" fontId="69" fillId="34" borderId="39" xfId="0" applyNumberFormat="1" applyFont="1" applyFill="1" applyBorder="1" applyAlignment="1">
      <alignment horizontal="center" vertical="top" wrapText="1"/>
    </xf>
    <xf numFmtId="0" fontId="70" fillId="34" borderId="39" xfId="0" applyFont="1" applyFill="1" applyBorder="1" applyAlignment="1">
      <alignment horizontal="left" vertical="top" wrapText="1"/>
    </xf>
    <xf numFmtId="49" fontId="70" fillId="0" borderId="39" xfId="0" applyNumberFormat="1" applyFont="1" applyBorder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/>
    </xf>
    <xf numFmtId="49" fontId="70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4" fontId="69" fillId="34" borderId="39" xfId="0" applyNumberFormat="1" applyFont="1" applyFill="1" applyBorder="1" applyAlignment="1">
      <alignment horizontal="center" vertical="top" wrapText="1"/>
    </xf>
    <xf numFmtId="0" fontId="71" fillId="0" borderId="0" xfId="0" applyFont="1" applyAlignment="1">
      <alignment horizontal="center" vertical="center"/>
    </xf>
    <xf numFmtId="2" fontId="70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49" fontId="70" fillId="33" borderId="0" xfId="0" applyNumberFormat="1" applyFont="1" applyFill="1" applyAlignment="1">
      <alignment/>
    </xf>
    <xf numFmtId="49" fontId="70" fillId="33" borderId="0" xfId="0" applyNumberFormat="1" applyFont="1" applyFill="1" applyAlignment="1">
      <alignment/>
    </xf>
    <xf numFmtId="49" fontId="70" fillId="0" borderId="39" xfId="0" applyNumberFormat="1" applyFont="1" applyBorder="1" applyAlignment="1">
      <alignment horizontal="center" vertical="center" wrapText="1"/>
    </xf>
    <xf numFmtId="4" fontId="68" fillId="0" borderId="0" xfId="0" applyNumberFormat="1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4" fontId="71" fillId="0" borderId="0" xfId="0" applyNumberFormat="1" applyFont="1" applyFill="1" applyAlignment="1">
      <alignment horizontal="center" vertical="center"/>
    </xf>
    <xf numFmtId="4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49" fontId="72" fillId="0" borderId="0" xfId="0" applyNumberFormat="1" applyFont="1" applyAlignment="1">
      <alignment/>
    </xf>
    <xf numFmtId="49" fontId="72" fillId="0" borderId="0" xfId="0" applyNumberFormat="1" applyFont="1" applyAlignment="1">
      <alignment/>
    </xf>
    <xf numFmtId="4" fontId="68" fillId="0" borderId="0" xfId="0" applyNumberFormat="1" applyFont="1" applyFill="1" applyAlignment="1">
      <alignment horizontal="center" vertical="center"/>
    </xf>
    <xf numFmtId="4" fontId="6" fillId="0" borderId="39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73" fillId="0" borderId="39" xfId="0" applyNumberFormat="1" applyFont="1" applyFill="1" applyBorder="1" applyAlignment="1">
      <alignment horizontal="center" vertical="center" wrapText="1"/>
    </xf>
    <xf numFmtId="4" fontId="73" fillId="0" borderId="39" xfId="0" applyNumberFormat="1" applyFont="1" applyFill="1" applyBorder="1" applyAlignment="1">
      <alignment horizontal="center" vertical="center" wrapText="1"/>
    </xf>
    <xf numFmtId="0" fontId="73" fillId="0" borderId="39" xfId="0" applyNumberFormat="1" applyFont="1" applyFill="1" applyBorder="1" applyAlignment="1">
      <alignment horizontal="center" vertical="center" wrapText="1"/>
    </xf>
    <xf numFmtId="4" fontId="73" fillId="33" borderId="39" xfId="0" applyNumberFormat="1" applyFont="1" applyFill="1" applyBorder="1" applyAlignment="1">
      <alignment horizontal="center" vertical="center" wrapText="1"/>
    </xf>
    <xf numFmtId="14" fontId="73" fillId="0" borderId="39" xfId="0" applyNumberFormat="1" applyFont="1" applyFill="1" applyBorder="1" applyAlignment="1">
      <alignment horizontal="center" vertical="center" wrapText="1"/>
    </xf>
    <xf numFmtId="4" fontId="73" fillId="33" borderId="39" xfId="0" applyNumberFormat="1" applyFont="1" applyFill="1" applyBorder="1" applyAlignment="1">
      <alignment vertical="center" wrapText="1"/>
    </xf>
    <xf numFmtId="4" fontId="73" fillId="33" borderId="39" xfId="0" applyNumberFormat="1" applyFont="1" applyFill="1" applyBorder="1" applyAlignment="1">
      <alignment horizontal="center" vertical="center"/>
    </xf>
    <xf numFmtId="49" fontId="73" fillId="33" borderId="39" xfId="0" applyNumberFormat="1" applyFont="1" applyFill="1" applyBorder="1" applyAlignment="1">
      <alignment horizontal="center" vertical="center" wrapText="1"/>
    </xf>
    <xf numFmtId="4" fontId="73" fillId="33" borderId="39" xfId="0" applyNumberFormat="1" applyFont="1" applyFill="1" applyBorder="1" applyAlignment="1">
      <alignment horizontal="center" vertical="top" wrapText="1"/>
    </xf>
    <xf numFmtId="49" fontId="73" fillId="33" borderId="39" xfId="0" applyNumberFormat="1" applyFont="1" applyFill="1" applyBorder="1" applyAlignment="1">
      <alignment horizontal="center" vertical="top" wrapText="1"/>
    </xf>
    <xf numFmtId="0" fontId="73" fillId="33" borderId="39" xfId="0" applyFont="1" applyFill="1" applyBorder="1" applyAlignment="1">
      <alignment horizontal="center" vertical="center" wrapText="1"/>
    </xf>
    <xf numFmtId="49" fontId="73" fillId="33" borderId="39" xfId="0" applyNumberFormat="1" applyFont="1" applyFill="1" applyBorder="1" applyAlignment="1">
      <alignment horizontal="center" vertical="center"/>
    </xf>
    <xf numFmtId="49" fontId="73" fillId="0" borderId="39" xfId="0" applyNumberFormat="1" applyFont="1" applyBorder="1" applyAlignment="1">
      <alignment horizontal="center" vertical="center" wrapText="1"/>
    </xf>
    <xf numFmtId="4" fontId="74" fillId="33" borderId="39" xfId="0" applyNumberFormat="1" applyFont="1" applyFill="1" applyBorder="1" applyAlignment="1">
      <alignment horizontal="center" vertical="center"/>
    </xf>
    <xf numFmtId="4" fontId="74" fillId="34" borderId="39" xfId="0" applyNumberFormat="1" applyFont="1" applyFill="1" applyBorder="1" applyAlignment="1">
      <alignment horizontal="center" vertical="top" wrapText="1"/>
    </xf>
    <xf numFmtId="4" fontId="74" fillId="34" borderId="39" xfId="0" applyNumberFormat="1" applyFont="1" applyFill="1" applyBorder="1" applyAlignment="1">
      <alignment horizontal="center" vertical="center"/>
    </xf>
    <xf numFmtId="4" fontId="73" fillId="0" borderId="39" xfId="0" applyNumberFormat="1" applyFont="1" applyFill="1" applyBorder="1" applyAlignment="1">
      <alignment horizontal="center" vertical="center"/>
    </xf>
    <xf numFmtId="14" fontId="73" fillId="0" borderId="39" xfId="0" applyNumberFormat="1" applyFont="1" applyBorder="1" applyAlignment="1">
      <alignment horizontal="center" vertical="center" wrapText="1"/>
    </xf>
    <xf numFmtId="4" fontId="4" fillId="34" borderId="39" xfId="0" applyNumberFormat="1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center" wrapText="1"/>
    </xf>
    <xf numFmtId="4" fontId="6" fillId="33" borderId="39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 wrapText="1"/>
    </xf>
    <xf numFmtId="4" fontId="6" fillId="33" borderId="3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" fontId="6" fillId="33" borderId="39" xfId="0" applyNumberFormat="1" applyFont="1" applyFill="1" applyBorder="1" applyAlignment="1">
      <alignment horizontal="center" vertical="top" wrapText="1"/>
    </xf>
    <xf numFmtId="2" fontId="6" fillId="33" borderId="39" xfId="0" applyNumberFormat="1" applyFont="1" applyFill="1" applyBorder="1" applyAlignment="1">
      <alignment horizontal="center" vertical="top" wrapText="1"/>
    </xf>
    <xf numFmtId="49" fontId="75" fillId="33" borderId="39" xfId="0" applyNumberFormat="1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top" wrapText="1"/>
    </xf>
    <xf numFmtId="49" fontId="6" fillId="33" borderId="39" xfId="0" applyNumberFormat="1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center" wrapText="1"/>
    </xf>
    <xf numFmtId="49" fontId="74" fillId="34" borderId="39" xfId="0" applyNumberFormat="1" applyFont="1" applyFill="1" applyBorder="1" applyAlignment="1">
      <alignment horizontal="center" vertical="center" wrapText="1"/>
    </xf>
    <xf numFmtId="0" fontId="74" fillId="34" borderId="39" xfId="0" applyFont="1" applyFill="1" applyBorder="1" applyAlignment="1">
      <alignment horizontal="left" vertical="top" wrapText="1"/>
    </xf>
    <xf numFmtId="4" fontId="74" fillId="34" borderId="39" xfId="0" applyNumberFormat="1" applyFont="1" applyFill="1" applyBorder="1" applyAlignment="1">
      <alignment horizontal="center" vertical="center" wrapText="1"/>
    </xf>
    <xf numFmtId="49" fontId="73" fillId="34" borderId="39" xfId="0" applyNumberFormat="1" applyFont="1" applyFill="1" applyBorder="1" applyAlignment="1">
      <alignment horizontal="left" vertical="top" wrapText="1"/>
    </xf>
    <xf numFmtId="4" fontId="6" fillId="33" borderId="46" xfId="0" applyNumberFormat="1" applyFont="1" applyFill="1" applyBorder="1" applyAlignment="1">
      <alignment horizontal="center" vertical="center" wrapText="1"/>
    </xf>
    <xf numFmtId="0" fontId="73" fillId="33" borderId="39" xfId="0" applyFont="1" applyFill="1" applyBorder="1" applyAlignment="1">
      <alignment horizontal="left" vertical="top" wrapText="1"/>
    </xf>
    <xf numFmtId="49" fontId="73" fillId="33" borderId="46" xfId="0" applyNumberFormat="1" applyFont="1" applyFill="1" applyBorder="1" applyAlignment="1">
      <alignment horizontal="center" vertical="center" wrapText="1"/>
    </xf>
    <xf numFmtId="0" fontId="73" fillId="33" borderId="39" xfId="0" applyFont="1" applyFill="1" applyBorder="1" applyAlignment="1">
      <alignment horizontal="left" vertical="center" wrapText="1"/>
    </xf>
    <xf numFmtId="4" fontId="73" fillId="0" borderId="39" xfId="0" applyNumberFormat="1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top" wrapText="1"/>
    </xf>
    <xf numFmtId="0" fontId="76" fillId="0" borderId="59" xfId="0" applyFont="1" applyBorder="1" applyAlignment="1">
      <alignment horizontal="center" vertical="top" wrapText="1"/>
    </xf>
    <xf numFmtId="49" fontId="6" fillId="33" borderId="39" xfId="0" applyNumberFormat="1" applyFont="1" applyFill="1" applyBorder="1" applyAlignment="1">
      <alignment vertical="center" wrapText="1"/>
    </xf>
    <xf numFmtId="4" fontId="6" fillId="33" borderId="47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left" vertical="top" wrapText="1"/>
    </xf>
    <xf numFmtId="4" fontId="73" fillId="0" borderId="39" xfId="0" applyNumberFormat="1" applyFont="1" applyBorder="1" applyAlignment="1">
      <alignment horizontal="center" vertical="center" wrapText="1"/>
    </xf>
    <xf numFmtId="49" fontId="73" fillId="0" borderId="39" xfId="0" applyNumberFormat="1" applyFont="1" applyBorder="1" applyAlignment="1">
      <alignment horizontal="center" vertical="center" wrapText="1"/>
    </xf>
    <xf numFmtId="49" fontId="73" fillId="33" borderId="39" xfId="0" applyNumberFormat="1" applyFont="1" applyFill="1" applyBorder="1" applyAlignment="1">
      <alignment horizontal="center" vertical="center" wrapText="1"/>
    </xf>
    <xf numFmtId="4" fontId="74" fillId="33" borderId="39" xfId="0" applyNumberFormat="1" applyFont="1" applyFill="1" applyBorder="1" applyAlignment="1">
      <alignment horizontal="center" vertical="top" wrapText="1"/>
    </xf>
    <xf numFmtId="49" fontId="73" fillId="35" borderId="39" xfId="0" applyNumberFormat="1" applyFont="1" applyFill="1" applyBorder="1" applyAlignment="1">
      <alignment horizontal="center" vertical="top" wrapText="1"/>
    </xf>
    <xf numFmtId="0" fontId="73" fillId="0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76" fillId="35" borderId="39" xfId="0" applyFont="1" applyFill="1" applyBorder="1" applyAlignment="1">
      <alignment horizontal="center" vertical="top" wrapText="1"/>
    </xf>
    <xf numFmtId="49" fontId="74" fillId="34" borderId="39" xfId="0" applyNumberFormat="1" applyFont="1" applyFill="1" applyBorder="1" applyAlignment="1">
      <alignment vertical="top" wrapText="1"/>
    </xf>
    <xf numFmtId="0" fontId="73" fillId="0" borderId="39" xfId="0" applyFont="1" applyFill="1" applyBorder="1" applyAlignment="1">
      <alignment horizontal="center" vertical="center" wrapText="1"/>
    </xf>
    <xf numFmtId="49" fontId="4" fillId="34" borderId="39" xfId="0" applyNumberFormat="1" applyFont="1" applyFill="1" applyBorder="1" applyAlignment="1">
      <alignment vertical="top" wrapText="1"/>
    </xf>
    <xf numFmtId="4" fontId="73" fillId="0" borderId="39" xfId="0" applyNumberFormat="1" applyFont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center" vertical="center" wrapText="1"/>
    </xf>
    <xf numFmtId="49" fontId="74" fillId="34" borderId="46" xfId="0" applyNumberFormat="1" applyFont="1" applyFill="1" applyBorder="1" applyAlignment="1">
      <alignment horizontal="center" vertical="center" wrapText="1"/>
    </xf>
    <xf numFmtId="49" fontId="74" fillId="34" borderId="47" xfId="0" applyNumberFormat="1" applyFont="1" applyFill="1" applyBorder="1" applyAlignment="1">
      <alignment horizontal="center" vertical="center" wrapText="1"/>
    </xf>
    <xf numFmtId="49" fontId="74" fillId="34" borderId="48" xfId="0" applyNumberFormat="1" applyFont="1" applyFill="1" applyBorder="1" applyAlignment="1">
      <alignment horizontal="center" vertical="center" wrapText="1"/>
    </xf>
    <xf numFmtId="49" fontId="73" fillId="33" borderId="39" xfId="0" applyNumberFormat="1" applyFont="1" applyFill="1" applyBorder="1" applyAlignment="1">
      <alignment horizontal="center" vertical="center" wrapText="1"/>
    </xf>
    <xf numFmtId="49" fontId="73" fillId="0" borderId="39" xfId="0" applyNumberFormat="1" applyFont="1" applyFill="1" applyBorder="1" applyAlignment="1">
      <alignment horizontal="center" vertical="center"/>
    </xf>
    <xf numFmtId="49" fontId="73" fillId="0" borderId="39" xfId="0" applyNumberFormat="1" applyFont="1" applyBorder="1" applyAlignment="1">
      <alignment horizontal="center" vertical="center"/>
    </xf>
    <xf numFmtId="49" fontId="73" fillId="35" borderId="39" xfId="0" applyNumberFormat="1" applyFont="1" applyFill="1" applyBorder="1" applyAlignment="1">
      <alignment vertical="top" wrapText="1"/>
    </xf>
    <xf numFmtId="49" fontId="73" fillId="33" borderId="39" xfId="0" applyNumberFormat="1" applyFont="1" applyFill="1" applyBorder="1" applyAlignment="1">
      <alignment horizontal="center" vertical="center" wrapText="1"/>
    </xf>
    <xf numFmtId="4" fontId="74" fillId="34" borderId="39" xfId="0" applyNumberFormat="1" applyFont="1" applyFill="1" applyBorder="1" applyAlignment="1">
      <alignment horizontal="center" vertical="top" wrapText="1"/>
    </xf>
    <xf numFmtId="4" fontId="4" fillId="34" borderId="3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/>
    </xf>
    <xf numFmtId="49" fontId="73" fillId="0" borderId="39" xfId="0" applyNumberFormat="1" applyFont="1" applyBorder="1" applyAlignment="1">
      <alignment/>
    </xf>
    <xf numFmtId="49" fontId="73" fillId="33" borderId="39" xfId="0" applyNumberFormat="1" applyFont="1" applyFill="1" applyBorder="1" applyAlignment="1">
      <alignment horizontal="center" vertical="center" wrapText="1"/>
    </xf>
    <xf numFmtId="49" fontId="73" fillId="0" borderId="39" xfId="0" applyNumberFormat="1" applyFont="1" applyBorder="1" applyAlignment="1">
      <alignment vertical="center" wrapText="1"/>
    </xf>
    <xf numFmtId="0" fontId="73" fillId="9" borderId="39" xfId="0" applyFont="1" applyFill="1" applyBorder="1" applyAlignment="1">
      <alignment horizontal="center" vertical="center"/>
    </xf>
    <xf numFmtId="49" fontId="73" fillId="9" borderId="39" xfId="0" applyNumberFormat="1" applyFont="1" applyFill="1" applyBorder="1" applyAlignment="1">
      <alignment horizontal="center" vertical="top" wrapText="1"/>
    </xf>
    <xf numFmtId="49" fontId="73" fillId="33" borderId="39" xfId="0" applyNumberFormat="1" applyFont="1" applyFill="1" applyBorder="1" applyAlignment="1">
      <alignment horizontal="center" vertical="center" wrapText="1"/>
    </xf>
    <xf numFmtId="49" fontId="73" fillId="36" borderId="39" xfId="0" applyNumberFormat="1" applyFont="1" applyFill="1" applyBorder="1" applyAlignment="1">
      <alignment horizontal="center" vertical="top" wrapText="1"/>
    </xf>
    <xf numFmtId="4" fontId="74" fillId="34" borderId="39" xfId="0" applyNumberFormat="1" applyFont="1" applyFill="1" applyBorder="1" applyAlignment="1">
      <alignment horizontal="center" vertical="center" wrapText="1"/>
    </xf>
    <xf numFmtId="4" fontId="74" fillId="34" borderId="39" xfId="0" applyNumberFormat="1" applyFont="1" applyFill="1" applyBorder="1" applyAlignment="1">
      <alignment horizontal="center" vertical="top" wrapText="1"/>
    </xf>
    <xf numFmtId="0" fontId="73" fillId="0" borderId="39" xfId="0" applyFont="1" applyBorder="1" applyAlignment="1">
      <alignment horizontal="center" vertical="center" wrapText="1"/>
    </xf>
    <xf numFmtId="49" fontId="73" fillId="0" borderId="39" xfId="0" applyNumberFormat="1" applyFont="1" applyBorder="1" applyAlignment="1">
      <alignment horizontal="center" vertical="center" wrapText="1"/>
    </xf>
    <xf numFmtId="4" fontId="73" fillId="0" borderId="39" xfId="0" applyNumberFormat="1" applyFont="1" applyBorder="1" applyAlignment="1">
      <alignment horizontal="center" vertical="center" wrapText="1"/>
    </xf>
    <xf numFmtId="49" fontId="73" fillId="33" borderId="39" xfId="0" applyNumberFormat="1" applyFont="1" applyFill="1" applyBorder="1" applyAlignment="1">
      <alignment horizontal="center" vertical="center" wrapText="1"/>
    </xf>
    <xf numFmtId="49" fontId="73" fillId="0" borderId="39" xfId="0" applyNumberFormat="1" applyFont="1" applyBorder="1" applyAlignment="1">
      <alignment horizontal="center" vertical="center" wrapText="1"/>
    </xf>
    <xf numFmtId="4" fontId="73" fillId="0" borderId="39" xfId="0" applyNumberFormat="1" applyFont="1" applyBorder="1" applyAlignment="1">
      <alignment horizontal="center" vertical="center" wrapText="1"/>
    </xf>
    <xf numFmtId="0" fontId="77" fillId="0" borderId="39" xfId="0" applyFont="1" applyBorder="1" applyAlignment="1">
      <alignment/>
    </xf>
    <xf numFmtId="0" fontId="68" fillId="0" borderId="39" xfId="0" applyFont="1" applyBorder="1" applyAlignment="1">
      <alignment horizontal="center" vertical="center"/>
    </xf>
    <xf numFmtId="49" fontId="73" fillId="36" borderId="39" xfId="0" applyNumberFormat="1" applyFont="1" applyFill="1" applyBorder="1" applyAlignment="1">
      <alignment horizontal="center" vertical="center"/>
    </xf>
    <xf numFmtId="0" fontId="73" fillId="36" borderId="39" xfId="0" applyFont="1" applyFill="1" applyBorder="1" applyAlignment="1">
      <alignment horizontal="left" vertical="top" wrapText="1"/>
    </xf>
    <xf numFmtId="0" fontId="73" fillId="36" borderId="39" xfId="0" applyFont="1" applyFill="1" applyBorder="1" applyAlignment="1">
      <alignment horizontal="left" vertical="center" wrapText="1"/>
    </xf>
    <xf numFmtId="49" fontId="70" fillId="36" borderId="39" xfId="0" applyNumberFormat="1" applyFont="1" applyFill="1" applyBorder="1" applyAlignment="1">
      <alignment horizontal="center" vertical="center"/>
    </xf>
    <xf numFmtId="49" fontId="73" fillId="36" borderId="39" xfId="0" applyNumberFormat="1" applyFont="1" applyFill="1" applyBorder="1" applyAlignment="1">
      <alignment vertical="top" wrapText="1"/>
    </xf>
    <xf numFmtId="49" fontId="70" fillId="0" borderId="39" xfId="0" applyNumberFormat="1" applyFont="1" applyBorder="1" applyAlignment="1">
      <alignment horizontal="center" vertical="center"/>
    </xf>
    <xf numFmtId="49" fontId="70" fillId="0" borderId="39" xfId="0" applyNumberFormat="1" applyFont="1" applyBorder="1" applyAlignment="1">
      <alignment/>
    </xf>
    <xf numFmtId="4" fontId="70" fillId="0" borderId="39" xfId="0" applyNumberFormat="1" applyFont="1" applyBorder="1" applyAlignment="1">
      <alignment/>
    </xf>
    <xf numFmtId="0" fontId="6" fillId="33" borderId="39" xfId="0" applyFont="1" applyFill="1" applyBorder="1" applyAlignment="1">
      <alignment vertical="center" wrapText="1"/>
    </xf>
    <xf numFmtId="4" fontId="70" fillId="0" borderId="39" xfId="0" applyNumberFormat="1" applyFont="1" applyBorder="1" applyAlignment="1">
      <alignment horizontal="center" vertical="center"/>
    </xf>
    <xf numFmtId="49" fontId="73" fillId="0" borderId="39" xfId="0" applyNumberFormat="1" applyFont="1" applyBorder="1" applyAlignment="1">
      <alignment wrapText="1"/>
    </xf>
    <xf numFmtId="49" fontId="73" fillId="0" borderId="39" xfId="0" applyNumberFormat="1" applyFont="1" applyBorder="1" applyAlignment="1">
      <alignment horizontal="left" vertical="top" wrapText="1"/>
    </xf>
    <xf numFmtId="4" fontId="70" fillId="0" borderId="39" xfId="0" applyNumberFormat="1" applyFont="1" applyBorder="1" applyAlignment="1">
      <alignment vertical="center"/>
    </xf>
    <xf numFmtId="4" fontId="78" fillId="0" borderId="0" xfId="0" applyNumberFormat="1" applyFont="1" applyAlignment="1">
      <alignment/>
    </xf>
    <xf numFmtId="2" fontId="78" fillId="0" borderId="0" xfId="0" applyNumberFormat="1" applyFont="1" applyAlignment="1">
      <alignment/>
    </xf>
    <xf numFmtId="49" fontId="79" fillId="0" borderId="0" xfId="0" applyNumberFormat="1" applyFont="1" applyAlignment="1">
      <alignment/>
    </xf>
    <xf numFmtId="49" fontId="78" fillId="0" borderId="0" xfId="0" applyNumberFormat="1" applyFont="1" applyAlignment="1">
      <alignment/>
    </xf>
    <xf numFmtId="49" fontId="6" fillId="0" borderId="39" xfId="0" applyNumberFormat="1" applyFont="1" applyFill="1" applyBorder="1" applyAlignment="1">
      <alignment horizontal="left" vertical="center" wrapText="1"/>
    </xf>
    <xf numFmtId="4" fontId="73" fillId="0" borderId="39" xfId="0" applyNumberFormat="1" applyFont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left" vertical="center" wrapText="1"/>
    </xf>
    <xf numFmtId="49" fontId="73" fillId="33" borderId="39" xfId="0" applyNumberFormat="1" applyFont="1" applyFill="1" applyBorder="1" applyAlignment="1">
      <alignment horizontal="center" vertical="center" wrapText="1"/>
    </xf>
    <xf numFmtId="4" fontId="74" fillId="34" borderId="39" xfId="0" applyNumberFormat="1" applyFont="1" applyFill="1" applyBorder="1" applyAlignment="1">
      <alignment horizontal="center" vertical="top" wrapText="1"/>
    </xf>
    <xf numFmtId="49" fontId="80" fillId="0" borderId="39" xfId="0" applyNumberFormat="1" applyFont="1" applyBorder="1" applyAlignment="1">
      <alignment horizontal="center" vertical="center"/>
    </xf>
    <xf numFmtId="49" fontId="73" fillId="9" borderId="39" xfId="0" applyNumberFormat="1" applyFont="1" applyFill="1" applyBorder="1" applyAlignment="1">
      <alignment vertical="top" wrapText="1"/>
    </xf>
    <xf numFmtId="0" fontId="73" fillId="35" borderId="39" xfId="0" applyFont="1" applyFill="1" applyBorder="1" applyAlignment="1">
      <alignment horizontal="center" vertical="center"/>
    </xf>
    <xf numFmtId="49" fontId="73" fillId="9" borderId="39" xfId="0" applyNumberFormat="1" applyFont="1" applyFill="1" applyBorder="1" applyAlignment="1">
      <alignment horizontal="left" vertical="top" wrapText="1"/>
    </xf>
    <xf numFmtId="0" fontId="6" fillId="9" borderId="39" xfId="0" applyFont="1" applyFill="1" applyBorder="1" applyAlignment="1">
      <alignment horizontal="left" vertical="top" wrapText="1"/>
    </xf>
    <xf numFmtId="0" fontId="73" fillId="0" borderId="39" xfId="0" applyFont="1" applyFill="1" applyBorder="1" applyAlignment="1">
      <alignment horizontal="left" vertical="center" wrapText="1"/>
    </xf>
    <xf numFmtId="0" fontId="55" fillId="0" borderId="46" xfId="0" applyFont="1" applyBorder="1" applyAlignment="1">
      <alignment horizontal="justify" vertical="center" wrapText="1"/>
    </xf>
    <xf numFmtId="0" fontId="55" fillId="0" borderId="48" xfId="0" applyFont="1" applyBorder="1" applyAlignment="1">
      <alignment horizontal="justify" vertical="center" wrapText="1"/>
    </xf>
    <xf numFmtId="49" fontId="0" fillId="0" borderId="39" xfId="0" applyNumberFormat="1" applyBorder="1" applyAlignment="1">
      <alignment horizontal="center" wrapText="1"/>
    </xf>
    <xf numFmtId="0" fontId="55" fillId="0" borderId="46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49" fontId="0" fillId="0" borderId="46" xfId="0" applyNumberFormat="1" applyBorder="1" applyAlignment="1">
      <alignment horizontal="center" wrapText="1"/>
    </xf>
    <xf numFmtId="49" fontId="0" fillId="0" borderId="48" xfId="0" applyNumberFormat="1" applyBorder="1" applyAlignment="1">
      <alignment horizont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9" fontId="55" fillId="0" borderId="61" xfId="0" applyNumberFormat="1" applyFont="1" applyBorder="1" applyAlignment="1">
      <alignment horizontal="justify" vertical="center" wrapText="1"/>
    </xf>
    <xf numFmtId="49" fontId="55" fillId="0" borderId="32" xfId="0" applyNumberFormat="1" applyFont="1" applyBorder="1" applyAlignment="1">
      <alignment horizontal="justify" vertical="center"/>
    </xf>
    <xf numFmtId="49" fontId="55" fillId="0" borderId="62" xfId="0" applyNumberFormat="1" applyFont="1" applyBorder="1" applyAlignment="1">
      <alignment horizontal="justify" vertical="center" wrapText="1"/>
    </xf>
    <xf numFmtId="49" fontId="55" fillId="0" borderId="63" xfId="0" applyNumberFormat="1" applyFont="1" applyBorder="1" applyAlignment="1">
      <alignment horizontal="justify" vertical="center"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64" xfId="0" applyFont="1" applyBorder="1" applyAlignment="1">
      <alignment horizontal="justify" vertical="center" wrapText="1"/>
    </xf>
    <xf numFmtId="0" fontId="55" fillId="0" borderId="65" xfId="0" applyFont="1" applyBorder="1" applyAlignment="1">
      <alignment horizontal="justify" vertical="center" wrapText="1"/>
    </xf>
    <xf numFmtId="0" fontId="55" fillId="0" borderId="58" xfId="0" applyFont="1" applyBorder="1" applyAlignment="1">
      <alignment horizontal="justify" vertical="center" wrapText="1"/>
    </xf>
    <xf numFmtId="0" fontId="55" fillId="0" borderId="66" xfId="0" applyFont="1" applyBorder="1" applyAlignment="1">
      <alignment horizontal="justify" vertic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 wrapText="1"/>
    </xf>
    <xf numFmtId="0" fontId="0" fillId="0" borderId="4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55" fillId="0" borderId="46" xfId="0" applyFont="1" applyBorder="1" applyAlignment="1">
      <alignment horizontal="left" wrapText="1"/>
    </xf>
    <xf numFmtId="0" fontId="55" fillId="0" borderId="47" xfId="0" applyFont="1" applyBorder="1" applyAlignment="1">
      <alignment horizontal="left" wrapText="1"/>
    </xf>
    <xf numFmtId="0" fontId="55" fillId="0" borderId="48" xfId="0" applyFont="1" applyBorder="1" applyAlignment="1">
      <alignment horizontal="left" wrapText="1"/>
    </xf>
    <xf numFmtId="0" fontId="55" fillId="0" borderId="50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69" xfId="0" applyFont="1" applyBorder="1" applyAlignment="1">
      <alignment horizontal="justify" vertical="center" wrapText="1"/>
    </xf>
    <xf numFmtId="0" fontId="0" fillId="0" borderId="7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71" xfId="0" applyBorder="1" applyAlignment="1">
      <alignment horizontal="justify" vertical="center" wrapText="1"/>
    </xf>
    <xf numFmtId="0" fontId="0" fillId="0" borderId="57" xfId="0" applyBorder="1" applyAlignment="1">
      <alignment horizontal="justify" vertical="center" wrapText="1"/>
    </xf>
    <xf numFmtId="0" fontId="0" fillId="0" borderId="55" xfId="0" applyBorder="1" applyAlignment="1">
      <alignment horizontal="justify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55" fillId="0" borderId="13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4" fillId="0" borderId="46" xfId="0" applyFont="1" applyBorder="1" applyAlignment="1">
      <alignment wrapText="1"/>
    </xf>
    <xf numFmtId="0" fontId="44" fillId="0" borderId="48" xfId="0" applyFont="1" applyBorder="1" applyAlignment="1">
      <alignment/>
    </xf>
    <xf numFmtId="0" fontId="0" fillId="0" borderId="48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81" fillId="0" borderId="46" xfId="0" applyFont="1" applyBorder="1" applyAlignment="1">
      <alignment horizontal="center" vertical="center" textRotation="90" wrapText="1"/>
    </xf>
    <xf numFmtId="0" fontId="81" fillId="0" borderId="47" xfId="0" applyFont="1" applyBorder="1" applyAlignment="1">
      <alignment horizontal="center" vertical="center" textRotation="90" wrapText="1"/>
    </xf>
    <xf numFmtId="0" fontId="81" fillId="0" borderId="48" xfId="0" applyFont="1" applyBorder="1" applyAlignment="1">
      <alignment horizontal="center" vertical="center" textRotation="90" wrapText="1"/>
    </xf>
    <xf numFmtId="49" fontId="0" fillId="0" borderId="13" xfId="0" applyNumberFormat="1" applyFont="1" applyBorder="1" applyAlignment="1">
      <alignment horizontal="center" vertical="center"/>
    </xf>
    <xf numFmtId="0" fontId="55" fillId="0" borderId="39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81" fillId="0" borderId="72" xfId="0" applyFont="1" applyBorder="1" applyAlignment="1">
      <alignment horizontal="left" vertical="center" wrapText="1" indent="3"/>
    </xf>
    <xf numFmtId="0" fontId="0" fillId="0" borderId="73" xfId="0" applyBorder="1" applyAlignment="1">
      <alignment horizontal="left" indent="3"/>
    </xf>
    <xf numFmtId="0" fontId="0" fillId="0" borderId="31" xfId="0" applyBorder="1" applyAlignment="1">
      <alignment horizontal="left" indent="3"/>
    </xf>
    <xf numFmtId="0" fontId="0" fillId="0" borderId="32" xfId="0" applyBorder="1" applyAlignment="1">
      <alignment horizontal="left" indent="3"/>
    </xf>
    <xf numFmtId="0" fontId="55" fillId="0" borderId="74" xfId="0" applyFont="1" applyBorder="1" applyAlignment="1">
      <alignment horizontal="justify" vertical="center" wrapText="1"/>
    </xf>
    <xf numFmtId="0" fontId="0" fillId="0" borderId="75" xfId="0" applyBorder="1" applyAlignment="1">
      <alignment horizontal="justify" vertical="center" wrapText="1"/>
    </xf>
    <xf numFmtId="0" fontId="6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textRotation="90" wrapText="1"/>
    </xf>
    <xf numFmtId="0" fontId="82" fillId="0" borderId="47" xfId="0" applyFont="1" applyBorder="1" applyAlignment="1">
      <alignment horizontal="center" vertical="center" textRotation="90" wrapText="1"/>
    </xf>
    <xf numFmtId="0" fontId="82" fillId="0" borderId="48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2" fillId="0" borderId="52" xfId="0" applyFont="1" applyBorder="1" applyAlignment="1">
      <alignment horizontal="center" vertical="center" textRotation="90" wrapText="1"/>
    </xf>
    <xf numFmtId="0" fontId="82" fillId="0" borderId="25" xfId="0" applyFont="1" applyBorder="1" applyAlignment="1">
      <alignment horizontal="center" vertical="center" textRotation="90" wrapText="1"/>
    </xf>
    <xf numFmtId="0" fontId="82" fillId="0" borderId="76" xfId="0" applyFont="1" applyBorder="1" applyAlignment="1">
      <alignment horizontal="center" vertical="center" textRotation="90" wrapText="1"/>
    </xf>
    <xf numFmtId="0" fontId="82" fillId="0" borderId="36" xfId="0" applyFont="1" applyBorder="1" applyAlignment="1">
      <alignment horizontal="center" vertical="center" textRotation="90" wrapText="1"/>
    </xf>
    <xf numFmtId="0" fontId="83" fillId="0" borderId="72" xfId="0" applyFont="1" applyBorder="1" applyAlignment="1">
      <alignment horizontal="center" vertical="center" textRotation="90" wrapText="1"/>
    </xf>
    <xf numFmtId="0" fontId="83" fillId="0" borderId="68" xfId="0" applyFont="1" applyBorder="1" applyAlignment="1">
      <alignment horizontal="center" vertical="center" textRotation="90" wrapText="1"/>
    </xf>
    <xf numFmtId="0" fontId="83" fillId="0" borderId="73" xfId="0" applyFont="1" applyBorder="1" applyAlignment="1">
      <alignment horizontal="center" vertical="center" textRotation="90" wrapText="1"/>
    </xf>
    <xf numFmtId="0" fontId="83" fillId="0" borderId="31" xfId="0" applyFont="1" applyBorder="1" applyAlignment="1">
      <alignment horizontal="center" vertical="center" textRotation="90" wrapText="1"/>
    </xf>
    <xf numFmtId="0" fontId="82" fillId="0" borderId="56" xfId="0" applyFont="1" applyBorder="1" applyAlignment="1">
      <alignment horizontal="center" vertical="center" textRotation="90" wrapText="1"/>
    </xf>
    <xf numFmtId="0" fontId="82" fillId="0" borderId="15" xfId="0" applyFont="1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55" fillId="0" borderId="47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78" xfId="0" applyNumberFormat="1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0" fillId="0" borderId="46" xfId="0" applyNumberFormat="1" applyBorder="1" applyAlignment="1">
      <alignment wrapText="1"/>
    </xf>
    <xf numFmtId="49" fontId="0" fillId="0" borderId="48" xfId="0" applyNumberFormat="1" applyBorder="1" applyAlignment="1">
      <alignment wrapText="1"/>
    </xf>
    <xf numFmtId="0" fontId="0" fillId="0" borderId="39" xfId="0" applyFont="1" applyBorder="1" applyAlignment="1">
      <alignment vertical="center" wrapText="1"/>
    </xf>
    <xf numFmtId="49" fontId="73" fillId="34" borderId="39" xfId="0" applyNumberFormat="1" applyFont="1" applyFill="1" applyBorder="1" applyAlignment="1">
      <alignment horizontal="center" vertical="top" wrapText="1"/>
    </xf>
    <xf numFmtId="0" fontId="75" fillId="34" borderId="39" xfId="0" applyNumberFormat="1" applyFont="1" applyFill="1" applyBorder="1" applyAlignment="1">
      <alignment horizontal="center" vertical="center" wrapText="1"/>
    </xf>
    <xf numFmtId="0" fontId="73" fillId="34" borderId="39" xfId="0" applyNumberFormat="1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left" vertical="top" wrapText="1"/>
    </xf>
    <xf numFmtId="0" fontId="6" fillId="9" borderId="41" xfId="0" applyFont="1" applyFill="1" applyBorder="1" applyAlignment="1">
      <alignment horizontal="left" vertical="top" wrapText="1"/>
    </xf>
    <xf numFmtId="0" fontId="6" fillId="9" borderId="45" xfId="0" applyFont="1" applyFill="1" applyBorder="1" applyAlignment="1">
      <alignment horizontal="left" vertical="top" wrapText="1"/>
    </xf>
    <xf numFmtId="49" fontId="73" fillId="34" borderId="39" xfId="0" applyNumberFormat="1" applyFont="1" applyFill="1" applyBorder="1" applyAlignment="1">
      <alignment horizontal="center" vertical="center" wrapText="1"/>
    </xf>
    <xf numFmtId="4" fontId="73" fillId="34" borderId="39" xfId="0" applyNumberFormat="1" applyFont="1" applyFill="1" applyBorder="1" applyAlignment="1">
      <alignment horizontal="center" vertical="center" wrapText="1"/>
    </xf>
    <xf numFmtId="2" fontId="73" fillId="34" borderId="39" xfId="0" applyNumberFormat="1" applyFont="1" applyFill="1" applyBorder="1" applyAlignment="1">
      <alignment horizontal="center" vertical="center" wrapText="1"/>
    </xf>
    <xf numFmtId="4" fontId="74" fillId="34" borderId="39" xfId="0" applyNumberFormat="1" applyFont="1" applyFill="1" applyBorder="1" applyAlignment="1">
      <alignment horizontal="center" vertical="center" wrapText="1"/>
    </xf>
    <xf numFmtId="49" fontId="74" fillId="34" borderId="39" xfId="0" applyNumberFormat="1" applyFont="1" applyFill="1" applyBorder="1" applyAlignment="1">
      <alignment horizontal="left" vertical="top" wrapText="1"/>
    </xf>
    <xf numFmtId="49" fontId="6" fillId="34" borderId="46" xfId="0" applyNumberFormat="1" applyFont="1" applyFill="1" applyBorder="1" applyAlignment="1">
      <alignment horizontal="center" vertical="center" wrapText="1"/>
    </xf>
    <xf numFmtId="49" fontId="6" fillId="34" borderId="47" xfId="0" applyNumberFormat="1" applyFont="1" applyFill="1" applyBorder="1" applyAlignment="1">
      <alignment horizontal="center" vertical="center" wrapText="1"/>
    </xf>
    <xf numFmtId="49" fontId="6" fillId="34" borderId="48" xfId="0" applyNumberFormat="1" applyFont="1" applyFill="1" applyBorder="1" applyAlignment="1">
      <alignment horizontal="center" vertical="center" wrapText="1"/>
    </xf>
    <xf numFmtId="49" fontId="75" fillId="34" borderId="46" xfId="0" applyNumberFormat="1" applyFont="1" applyFill="1" applyBorder="1" applyAlignment="1">
      <alignment horizontal="center" vertical="top" wrapText="1"/>
    </xf>
    <xf numFmtId="49" fontId="75" fillId="34" borderId="47" xfId="0" applyNumberFormat="1" applyFont="1" applyFill="1" applyBorder="1" applyAlignment="1">
      <alignment horizontal="center" vertical="top" wrapText="1"/>
    </xf>
    <xf numFmtId="49" fontId="75" fillId="34" borderId="48" xfId="0" applyNumberFormat="1" applyFont="1" applyFill="1" applyBorder="1" applyAlignment="1">
      <alignment horizontal="center" vertical="top" wrapText="1"/>
    </xf>
    <xf numFmtId="2" fontId="6" fillId="34" borderId="46" xfId="0" applyNumberFormat="1" applyFont="1" applyFill="1" applyBorder="1" applyAlignment="1">
      <alignment horizontal="center" vertical="top" wrapText="1"/>
    </xf>
    <xf numFmtId="2" fontId="6" fillId="34" borderId="47" xfId="0" applyNumberFormat="1" applyFont="1" applyFill="1" applyBorder="1" applyAlignment="1">
      <alignment horizontal="center" vertical="top" wrapText="1"/>
    </xf>
    <xf numFmtId="2" fontId="6" fillId="34" borderId="48" xfId="0" applyNumberFormat="1" applyFont="1" applyFill="1" applyBorder="1" applyAlignment="1">
      <alignment horizontal="center" vertical="top" wrapText="1"/>
    </xf>
    <xf numFmtId="4" fontId="6" fillId="34" borderId="46" xfId="0" applyNumberFormat="1" applyFont="1" applyFill="1" applyBorder="1" applyAlignment="1">
      <alignment horizontal="center" vertical="top" wrapText="1"/>
    </xf>
    <xf numFmtId="4" fontId="6" fillId="34" borderId="47" xfId="0" applyNumberFormat="1" applyFont="1" applyFill="1" applyBorder="1" applyAlignment="1">
      <alignment horizontal="center" vertical="top" wrapText="1"/>
    </xf>
    <xf numFmtId="4" fontId="6" fillId="34" borderId="48" xfId="0" applyNumberFormat="1" applyFont="1" applyFill="1" applyBorder="1" applyAlignment="1">
      <alignment horizontal="center" vertical="top" wrapText="1"/>
    </xf>
    <xf numFmtId="4" fontId="4" fillId="34" borderId="46" xfId="0" applyNumberFormat="1" applyFont="1" applyFill="1" applyBorder="1" applyAlignment="1">
      <alignment horizontal="center" vertical="center" wrapText="1"/>
    </xf>
    <xf numFmtId="4" fontId="4" fillId="34" borderId="47" xfId="0" applyNumberFormat="1" applyFont="1" applyFill="1" applyBorder="1" applyAlignment="1">
      <alignment horizontal="center" vertical="center" wrapText="1"/>
    </xf>
    <xf numFmtId="4" fontId="4" fillId="34" borderId="48" xfId="0" applyNumberFormat="1" applyFont="1" applyFill="1" applyBorder="1" applyAlignment="1">
      <alignment horizontal="center" vertical="center" wrapText="1"/>
    </xf>
    <xf numFmtId="4" fontId="73" fillId="34" borderId="46" xfId="0" applyNumberFormat="1" applyFont="1" applyFill="1" applyBorder="1" applyAlignment="1">
      <alignment horizontal="center" vertical="center" wrapText="1"/>
    </xf>
    <xf numFmtId="4" fontId="73" fillId="34" borderId="47" xfId="0" applyNumberFormat="1" applyFont="1" applyFill="1" applyBorder="1" applyAlignment="1">
      <alignment horizontal="center" vertical="center" wrapText="1"/>
    </xf>
    <xf numFmtId="4" fontId="73" fillId="34" borderId="48" xfId="0" applyNumberFormat="1" applyFont="1" applyFill="1" applyBorder="1" applyAlignment="1">
      <alignment horizontal="center" vertical="center" wrapText="1"/>
    </xf>
    <xf numFmtId="0" fontId="6" fillId="34" borderId="46" xfId="0" applyNumberFormat="1" applyFont="1" applyFill="1" applyBorder="1" applyAlignment="1">
      <alignment horizontal="center" vertical="center" wrapText="1"/>
    </xf>
    <xf numFmtId="0" fontId="6" fillId="34" borderId="47" xfId="0" applyNumberFormat="1" applyFont="1" applyFill="1" applyBorder="1" applyAlignment="1">
      <alignment horizontal="center" vertical="center" wrapText="1"/>
    </xf>
    <xf numFmtId="0" fontId="6" fillId="34" borderId="48" xfId="0" applyNumberFormat="1" applyFont="1" applyFill="1" applyBorder="1" applyAlignment="1">
      <alignment horizontal="center" vertical="center" wrapText="1"/>
    </xf>
    <xf numFmtId="4" fontId="6" fillId="34" borderId="46" xfId="0" applyNumberFormat="1" applyFont="1" applyFill="1" applyBorder="1" applyAlignment="1">
      <alignment horizontal="center" vertical="center" wrapText="1"/>
    </xf>
    <xf numFmtId="4" fontId="6" fillId="34" borderId="47" xfId="0" applyNumberFormat="1" applyFont="1" applyFill="1" applyBorder="1" applyAlignment="1">
      <alignment horizontal="center" vertical="center" wrapText="1"/>
    </xf>
    <xf numFmtId="4" fontId="6" fillId="34" borderId="48" xfId="0" applyNumberFormat="1" applyFont="1" applyFill="1" applyBorder="1" applyAlignment="1">
      <alignment horizontal="center" vertical="center" wrapText="1"/>
    </xf>
    <xf numFmtId="49" fontId="73" fillId="34" borderId="46" xfId="0" applyNumberFormat="1" applyFont="1" applyFill="1" applyBorder="1" applyAlignment="1">
      <alignment horizontal="center" vertical="center" wrapText="1"/>
    </xf>
    <xf numFmtId="49" fontId="73" fillId="34" borderId="47" xfId="0" applyNumberFormat="1" applyFont="1" applyFill="1" applyBorder="1" applyAlignment="1">
      <alignment horizontal="center" vertical="center" wrapText="1"/>
    </xf>
    <xf numFmtId="49" fontId="73" fillId="34" borderId="48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top" wrapText="1"/>
    </xf>
    <xf numFmtId="0" fontId="73" fillId="9" borderId="39" xfId="0" applyFont="1" applyFill="1" applyBorder="1" applyAlignment="1">
      <alignment horizontal="left" vertical="center" wrapText="1"/>
    </xf>
    <xf numFmtId="0" fontId="84" fillId="9" borderId="39" xfId="0" applyFont="1" applyFill="1" applyBorder="1" applyAlignment="1">
      <alignment horizontal="left" vertical="center" wrapText="1"/>
    </xf>
    <xf numFmtId="0" fontId="84" fillId="35" borderId="39" xfId="0" applyFont="1" applyFill="1" applyBorder="1" applyAlignment="1">
      <alignment horizontal="left" vertical="center" wrapText="1"/>
    </xf>
    <xf numFmtId="0" fontId="73" fillId="35" borderId="39" xfId="0" applyFont="1" applyFill="1" applyBorder="1" applyAlignment="1">
      <alignment horizontal="left" vertical="center" wrapText="1"/>
    </xf>
    <xf numFmtId="0" fontId="73" fillId="36" borderId="39" xfId="0" applyFont="1" applyFill="1" applyBorder="1" applyAlignment="1">
      <alignment horizontal="left" vertical="top" wrapText="1" readingOrder="1"/>
    </xf>
    <xf numFmtId="0" fontId="73" fillId="34" borderId="39" xfId="0" applyFont="1" applyFill="1" applyBorder="1" applyAlignment="1">
      <alignment horizontal="center" vertical="center" wrapText="1"/>
    </xf>
    <xf numFmtId="49" fontId="75" fillId="34" borderId="39" xfId="0" applyNumberFormat="1" applyFont="1" applyFill="1" applyBorder="1" applyAlignment="1">
      <alignment horizontal="center" vertical="center" wrapText="1"/>
    </xf>
    <xf numFmtId="2" fontId="6" fillId="34" borderId="39" xfId="0" applyNumberFormat="1" applyFont="1" applyFill="1" applyBorder="1" applyAlignment="1">
      <alignment horizontal="center" vertical="top" wrapText="1"/>
    </xf>
    <xf numFmtId="4" fontId="4" fillId="34" borderId="39" xfId="0" applyNumberFormat="1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left" vertical="center" wrapText="1"/>
    </xf>
    <xf numFmtId="49" fontId="73" fillId="33" borderId="39" xfId="0" applyNumberFormat="1" applyFont="1" applyFill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49" fontId="73" fillId="0" borderId="39" xfId="0" applyNumberFormat="1" applyFont="1" applyBorder="1" applyAlignment="1">
      <alignment horizontal="center" vertical="center" wrapText="1"/>
    </xf>
    <xf numFmtId="49" fontId="74" fillId="33" borderId="46" xfId="0" applyNumberFormat="1" applyFont="1" applyFill="1" applyBorder="1" applyAlignment="1">
      <alignment horizontal="center" vertical="center" wrapText="1"/>
    </xf>
    <xf numFmtId="49" fontId="74" fillId="33" borderId="47" xfId="0" applyNumberFormat="1" applyFont="1" applyFill="1" applyBorder="1" applyAlignment="1">
      <alignment horizontal="center" vertical="center" wrapText="1"/>
    </xf>
    <xf numFmtId="49" fontId="74" fillId="33" borderId="48" xfId="0" applyNumberFormat="1" applyFont="1" applyFill="1" applyBorder="1" applyAlignment="1">
      <alignment horizontal="center" vertical="center" wrapText="1"/>
    </xf>
    <xf numFmtId="0" fontId="73" fillId="9" borderId="44" xfId="0" applyFont="1" applyFill="1" applyBorder="1" applyAlignment="1">
      <alignment vertical="center" wrapText="1"/>
    </xf>
    <xf numFmtId="0" fontId="73" fillId="9" borderId="41" xfId="0" applyFont="1" applyFill="1" applyBorder="1" applyAlignment="1">
      <alignment vertical="center" wrapText="1"/>
    </xf>
    <xf numFmtId="0" fontId="73" fillId="9" borderId="45" xfId="0" applyFont="1" applyFill="1" applyBorder="1" applyAlignment="1">
      <alignment vertical="center" wrapText="1"/>
    </xf>
    <xf numFmtId="0" fontId="73" fillId="35" borderId="39" xfId="0" applyFont="1" applyFill="1" applyBorder="1" applyAlignment="1">
      <alignment vertical="top" wrapText="1"/>
    </xf>
    <xf numFmtId="0" fontId="73" fillId="0" borderId="46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76" fillId="0" borderId="74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4" fontId="73" fillId="0" borderId="39" xfId="0" applyNumberFormat="1" applyFont="1" applyBorder="1" applyAlignment="1">
      <alignment horizontal="center" vertical="center" wrapText="1"/>
    </xf>
    <xf numFmtId="49" fontId="73" fillId="0" borderId="39" xfId="0" applyNumberFormat="1" applyFont="1" applyBorder="1" applyAlignment="1">
      <alignment horizontal="center" vertical="center" textRotation="90" wrapText="1"/>
    </xf>
    <xf numFmtId="0" fontId="85" fillId="0" borderId="39" xfId="0" applyFont="1" applyBorder="1" applyAlignment="1">
      <alignment/>
    </xf>
    <xf numFmtId="4" fontId="74" fillId="33" borderId="39" xfId="0" applyNumberFormat="1" applyFont="1" applyFill="1" applyBorder="1" applyAlignment="1">
      <alignment horizontal="center" vertical="center" wrapText="1"/>
    </xf>
    <xf numFmtId="49" fontId="74" fillId="33" borderId="39" xfId="0" applyNumberFormat="1" applyFont="1" applyFill="1" applyBorder="1" applyAlignment="1">
      <alignment horizontal="center" vertical="top" wrapText="1"/>
    </xf>
    <xf numFmtId="4" fontId="74" fillId="34" borderId="45" xfId="0" applyNumberFormat="1" applyFont="1" applyFill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49" fontId="73" fillId="0" borderId="45" xfId="0" applyNumberFormat="1" applyFont="1" applyBorder="1" applyAlignment="1">
      <alignment horizontal="center" vertical="center" wrapText="1"/>
    </xf>
    <xf numFmtId="4" fontId="73" fillId="0" borderId="64" xfId="0" applyNumberFormat="1" applyFont="1" applyBorder="1" applyAlignment="1">
      <alignment horizontal="center" vertical="center" textRotation="90" wrapText="1"/>
    </xf>
    <xf numFmtId="4" fontId="73" fillId="0" borderId="65" xfId="0" applyNumberFormat="1" applyFont="1" applyBorder="1" applyAlignment="1">
      <alignment horizontal="center" vertical="center" textRotation="90" wrapText="1"/>
    </xf>
    <xf numFmtId="4" fontId="73" fillId="0" borderId="58" xfId="0" applyNumberFormat="1" applyFont="1" applyBorder="1" applyAlignment="1">
      <alignment horizontal="center" vertical="center" textRotation="90" wrapText="1"/>
    </xf>
    <xf numFmtId="4" fontId="73" fillId="0" borderId="66" xfId="0" applyNumberFormat="1" applyFont="1" applyBorder="1" applyAlignment="1">
      <alignment horizontal="center" vertical="center" textRotation="90" wrapText="1"/>
    </xf>
    <xf numFmtId="0" fontId="6" fillId="9" borderId="39" xfId="0" applyFont="1" applyFill="1" applyBorder="1" applyAlignment="1">
      <alignment vertical="top" wrapText="1"/>
    </xf>
    <xf numFmtId="0" fontId="86" fillId="34" borderId="64" xfId="0" applyFont="1" applyFill="1" applyBorder="1" applyAlignment="1">
      <alignment horizontal="left" vertical="top" wrapText="1" readingOrder="1"/>
    </xf>
    <xf numFmtId="0" fontId="86" fillId="34" borderId="65" xfId="0" applyFont="1" applyFill="1" applyBorder="1" applyAlignment="1">
      <alignment horizontal="left" vertical="top" wrapText="1" readingOrder="1"/>
    </xf>
    <xf numFmtId="0" fontId="86" fillId="34" borderId="50" xfId="0" applyFont="1" applyFill="1" applyBorder="1" applyAlignment="1">
      <alignment horizontal="left" vertical="top" wrapText="1" readingOrder="1"/>
    </xf>
    <xf numFmtId="0" fontId="86" fillId="34" borderId="60" xfId="0" applyFont="1" applyFill="1" applyBorder="1" applyAlignment="1">
      <alignment horizontal="left" vertical="top" wrapText="1" readingOrder="1"/>
    </xf>
    <xf numFmtId="0" fontId="86" fillId="34" borderId="58" xfId="0" applyFont="1" applyFill="1" applyBorder="1" applyAlignment="1">
      <alignment horizontal="left" vertical="top" wrapText="1" readingOrder="1"/>
    </xf>
    <xf numFmtId="0" fontId="86" fillId="34" borderId="66" xfId="0" applyFont="1" applyFill="1" applyBorder="1" applyAlignment="1">
      <alignment horizontal="left" vertical="top" wrapText="1" readingOrder="1"/>
    </xf>
    <xf numFmtId="49" fontId="4" fillId="34" borderId="39" xfId="0" applyNumberFormat="1" applyFont="1" applyFill="1" applyBorder="1" applyAlignment="1">
      <alignment horizontal="left" vertical="top" wrapText="1"/>
    </xf>
    <xf numFmtId="0" fontId="84" fillId="35" borderId="39" xfId="0" applyFont="1" applyFill="1" applyBorder="1" applyAlignment="1">
      <alignment horizontal="left" vertical="center" wrapText="1" readingOrder="1"/>
    </xf>
    <xf numFmtId="0" fontId="6" fillId="34" borderId="39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vertical="top" wrapText="1"/>
    </xf>
    <xf numFmtId="49" fontId="74" fillId="34" borderId="64" xfId="0" applyNumberFormat="1" applyFont="1" applyFill="1" applyBorder="1" applyAlignment="1">
      <alignment horizontal="left" vertical="top" wrapText="1"/>
    </xf>
    <xf numFmtId="49" fontId="74" fillId="34" borderId="65" xfId="0" applyNumberFormat="1" applyFont="1" applyFill="1" applyBorder="1" applyAlignment="1">
      <alignment horizontal="left" vertical="top" wrapText="1"/>
    </xf>
    <xf numFmtId="49" fontId="74" fillId="34" borderId="50" xfId="0" applyNumberFormat="1" applyFont="1" applyFill="1" applyBorder="1" applyAlignment="1">
      <alignment horizontal="left" vertical="top" wrapText="1"/>
    </xf>
    <xf numFmtId="49" fontId="74" fillId="34" borderId="60" xfId="0" applyNumberFormat="1" applyFont="1" applyFill="1" applyBorder="1" applyAlignment="1">
      <alignment horizontal="left" vertical="top" wrapText="1"/>
    </xf>
    <xf numFmtId="49" fontId="74" fillId="34" borderId="58" xfId="0" applyNumberFormat="1" applyFont="1" applyFill="1" applyBorder="1" applyAlignment="1">
      <alignment horizontal="left" vertical="top" wrapText="1"/>
    </xf>
    <xf numFmtId="49" fontId="74" fillId="34" borderId="66" xfId="0" applyNumberFormat="1" applyFont="1" applyFill="1" applyBorder="1" applyAlignment="1">
      <alignment horizontal="left" vertical="top" wrapText="1"/>
    </xf>
    <xf numFmtId="0" fontId="73" fillId="35" borderId="39" xfId="0" applyFont="1" applyFill="1" applyBorder="1" applyAlignment="1">
      <alignment horizontal="left" vertical="top" wrapText="1"/>
    </xf>
    <xf numFmtId="0" fontId="84" fillId="9" borderId="39" xfId="0" applyFont="1" applyFill="1" applyBorder="1" applyAlignment="1">
      <alignment vertical="center" wrapText="1"/>
    </xf>
    <xf numFmtId="0" fontId="74" fillId="33" borderId="39" xfId="0" applyFont="1" applyFill="1" applyBorder="1" applyAlignment="1">
      <alignment horizontal="left" vertical="top" wrapText="1"/>
    </xf>
    <xf numFmtId="49" fontId="6" fillId="34" borderId="39" xfId="0" applyNumberFormat="1" applyFont="1" applyFill="1" applyBorder="1" applyAlignment="1">
      <alignment horizontal="center" vertical="center" wrapText="1"/>
    </xf>
    <xf numFmtId="49" fontId="87" fillId="33" borderId="46" xfId="0" applyNumberFormat="1" applyFont="1" applyFill="1" applyBorder="1" applyAlignment="1">
      <alignment horizontal="center" vertical="center" wrapText="1"/>
    </xf>
    <xf numFmtId="49" fontId="87" fillId="33" borderId="47" xfId="0" applyNumberFormat="1" applyFont="1" applyFill="1" applyBorder="1" applyAlignment="1">
      <alignment horizontal="center" vertical="center" wrapText="1"/>
    </xf>
    <xf numFmtId="49" fontId="87" fillId="33" borderId="48" xfId="0" applyNumberFormat="1" applyFont="1" applyFill="1" applyBorder="1" applyAlignment="1">
      <alignment horizontal="center" vertical="center" wrapText="1"/>
    </xf>
    <xf numFmtId="49" fontId="87" fillId="34" borderId="39" xfId="0" applyNumberFormat="1" applyFont="1" applyFill="1" applyBorder="1" applyAlignment="1">
      <alignment horizontal="center" vertical="center" wrapText="1"/>
    </xf>
    <xf numFmtId="4" fontId="6" fillId="34" borderId="39" xfId="0" applyNumberFormat="1" applyFont="1" applyFill="1" applyBorder="1" applyAlignment="1">
      <alignment horizontal="center" vertical="center" wrapText="1"/>
    </xf>
    <xf numFmtId="4" fontId="74" fillId="34" borderId="39" xfId="0" applyNumberFormat="1" applyFont="1" applyFill="1" applyBorder="1" applyAlignment="1">
      <alignment horizontal="center" vertical="top" wrapText="1"/>
    </xf>
    <xf numFmtId="4" fontId="74" fillId="33" borderId="46" xfId="0" applyNumberFormat="1" applyFont="1" applyFill="1" applyBorder="1" applyAlignment="1">
      <alignment horizontal="center" vertical="center" wrapText="1"/>
    </xf>
    <xf numFmtId="4" fontId="74" fillId="33" borderId="47" xfId="0" applyNumberFormat="1" applyFont="1" applyFill="1" applyBorder="1" applyAlignment="1">
      <alignment horizontal="center" vertical="center" wrapText="1"/>
    </xf>
    <xf numFmtId="4" fontId="74" fillId="33" borderId="48" xfId="0" applyNumberFormat="1" applyFont="1" applyFill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top" wrapText="1"/>
    </xf>
    <xf numFmtId="0" fontId="76" fillId="0" borderId="64" xfId="0" applyFont="1" applyBorder="1" applyAlignment="1">
      <alignment horizontal="center" vertical="top" wrapText="1"/>
    </xf>
    <xf numFmtId="0" fontId="76" fillId="0" borderId="74" xfId="0" applyFont="1" applyBorder="1" applyAlignment="1">
      <alignment horizontal="center" vertical="top" wrapText="1"/>
    </xf>
    <xf numFmtId="0" fontId="76" fillId="0" borderId="58" xfId="0" applyFont="1" applyBorder="1" applyAlignment="1">
      <alignment horizontal="center" vertical="top" wrapText="1"/>
    </xf>
    <xf numFmtId="0" fontId="76" fillId="0" borderId="59" xfId="0" applyFont="1" applyBorder="1" applyAlignment="1">
      <alignment horizontal="center" vertical="top" wrapText="1"/>
    </xf>
    <xf numFmtId="4" fontId="74" fillId="33" borderId="39" xfId="0" applyNumberFormat="1" applyFont="1" applyFill="1" applyBorder="1" applyAlignment="1">
      <alignment horizontal="center" vertical="top" wrapText="1"/>
    </xf>
    <xf numFmtId="49" fontId="74" fillId="34" borderId="39" xfId="0" applyNumberFormat="1" applyFont="1" applyFill="1" applyBorder="1" applyAlignment="1">
      <alignment horizontal="center" vertical="top" wrapText="1"/>
    </xf>
    <xf numFmtId="4" fontId="73" fillId="0" borderId="46" xfId="0" applyNumberFormat="1" applyFont="1" applyBorder="1" applyAlignment="1">
      <alignment horizontal="center" vertical="center" textRotation="90" wrapText="1"/>
    </xf>
    <xf numFmtId="4" fontId="73" fillId="0" borderId="48" xfId="0" applyNumberFormat="1" applyFont="1" applyBorder="1" applyAlignment="1">
      <alignment horizontal="center" vertical="center" textRotation="90" wrapText="1"/>
    </xf>
    <xf numFmtId="4" fontId="73" fillId="0" borderId="46" xfId="0" applyNumberFormat="1" applyFont="1" applyBorder="1" applyAlignment="1">
      <alignment horizontal="center" vertical="center"/>
    </xf>
    <xf numFmtId="4" fontId="73" fillId="0" borderId="48" xfId="0" applyNumberFormat="1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4" fontId="70" fillId="0" borderId="46" xfId="0" applyNumberFormat="1" applyFont="1" applyBorder="1" applyAlignment="1">
      <alignment horizontal="center" vertical="center" textRotation="90" wrapText="1"/>
    </xf>
    <xf numFmtId="4" fontId="70" fillId="0" borderId="48" xfId="0" applyNumberFormat="1" applyFont="1" applyBorder="1" applyAlignment="1">
      <alignment horizontal="center" vertical="center" textRotation="90" wrapText="1"/>
    </xf>
    <xf numFmtId="49" fontId="70" fillId="0" borderId="39" xfId="0" applyNumberFormat="1" applyFont="1" applyBorder="1" applyAlignment="1">
      <alignment horizontal="center" vertical="center" textRotation="90" wrapText="1"/>
    </xf>
    <xf numFmtId="0" fontId="70" fillId="0" borderId="39" xfId="0" applyFont="1" applyBorder="1" applyAlignment="1">
      <alignment horizontal="center" vertical="center" wrapText="1"/>
    </xf>
    <xf numFmtId="0" fontId="83" fillId="0" borderId="39" xfId="0" applyFont="1" applyBorder="1" applyAlignment="1">
      <alignment/>
    </xf>
    <xf numFmtId="0" fontId="6" fillId="33" borderId="39" xfId="0" applyNumberFormat="1" applyFont="1" applyFill="1" applyBorder="1" applyAlignment="1">
      <alignment horizontal="left" vertical="center" wrapText="1"/>
    </xf>
    <xf numFmtId="49" fontId="75" fillId="34" borderId="46" xfId="0" applyNumberFormat="1" applyFont="1" applyFill="1" applyBorder="1" applyAlignment="1">
      <alignment horizontal="center" vertical="center" wrapText="1"/>
    </xf>
    <xf numFmtId="0" fontId="73" fillId="33" borderId="3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4"/>
  <sheetViews>
    <sheetView zoomScale="80" zoomScaleNormal="80" zoomScalePageLayoutView="0" workbookViewId="0" topLeftCell="A2">
      <selection activeCell="B2" sqref="B2"/>
    </sheetView>
  </sheetViews>
  <sheetFormatPr defaultColWidth="9.140625" defaultRowHeight="15"/>
  <cols>
    <col min="1" max="1" width="2.421875" style="0" customWidth="1"/>
    <col min="2" max="2" width="7.7109375" style="0" customWidth="1"/>
    <col min="3" max="3" width="47.28125" style="0" customWidth="1"/>
    <col min="4" max="4" width="6.7109375" style="0" bestFit="1" customWidth="1"/>
    <col min="5" max="5" width="7.57421875" style="0" customWidth="1"/>
    <col min="6" max="6" width="4.00390625" style="0" customWidth="1"/>
    <col min="7" max="7" width="12.00390625" style="0" customWidth="1"/>
    <col min="8" max="8" width="6.7109375" style="0" customWidth="1"/>
    <col min="9" max="9" width="7.7109375" style="0" customWidth="1"/>
    <col min="10" max="10" width="7.28125" style="0" customWidth="1"/>
    <col min="11" max="11" width="7.7109375" style="0" customWidth="1"/>
    <col min="12" max="12" width="7.28125" style="0" customWidth="1"/>
    <col min="13" max="13" width="7.421875" style="0" bestFit="1" customWidth="1"/>
    <col min="14" max="14" width="8.00390625" style="0" customWidth="1"/>
    <col min="15" max="15" width="7.28125" style="0" customWidth="1"/>
    <col min="16" max="16" width="7.00390625" style="0" customWidth="1"/>
    <col min="17" max="17" width="8.140625" style="0" customWidth="1"/>
    <col min="18" max="18" width="3.7109375" style="0" customWidth="1"/>
    <col min="19" max="19" width="6.8515625" style="0" customWidth="1"/>
    <col min="20" max="20" width="7.57421875" style="0" customWidth="1"/>
    <col min="21" max="21" width="8.00390625" style="0" customWidth="1"/>
    <col min="22" max="22" width="11.57421875" style="0" customWidth="1"/>
    <col min="23" max="23" width="13.57421875" style="0" customWidth="1"/>
    <col min="24" max="24" width="8.421875" style="0" customWidth="1"/>
    <col min="25" max="26" width="6.28125" style="0" customWidth="1"/>
    <col min="27" max="27" width="9.140625" style="0" customWidth="1"/>
    <col min="28" max="28" width="16.57421875" style="0" customWidth="1"/>
    <col min="29" max="31" width="9.140625" style="10" customWidth="1"/>
  </cols>
  <sheetData>
    <row r="2" spans="2:31" s="1" customFormat="1" ht="15">
      <c r="B2" s="1" t="s">
        <v>25</v>
      </c>
      <c r="O2" s="8"/>
      <c r="P2" s="8"/>
      <c r="Q2" s="8"/>
      <c r="R2" s="8"/>
      <c r="S2" s="8"/>
      <c r="T2" s="8"/>
      <c r="U2" s="17"/>
      <c r="V2" s="18"/>
      <c r="W2" s="18"/>
      <c r="X2" s="18"/>
      <c r="AC2" s="8"/>
      <c r="AD2" s="8"/>
      <c r="AE2" s="8"/>
    </row>
    <row r="3" spans="2:31" s="1" customFormat="1" ht="15">
      <c r="B3" s="1" t="s">
        <v>42</v>
      </c>
      <c r="O3" s="8"/>
      <c r="P3" s="8"/>
      <c r="Q3" s="8"/>
      <c r="R3" s="8"/>
      <c r="S3" s="8"/>
      <c r="T3" s="8"/>
      <c r="U3" s="17"/>
      <c r="V3" s="18"/>
      <c r="W3" s="18"/>
      <c r="X3" s="18"/>
      <c r="AC3" s="8"/>
      <c r="AD3" s="8"/>
      <c r="AE3" s="8"/>
    </row>
    <row r="4" spans="2:31" s="1" customFormat="1" ht="18.75">
      <c r="B4" s="1" t="s">
        <v>148</v>
      </c>
      <c r="O4" s="8"/>
      <c r="P4" s="8"/>
      <c r="Q4" s="8"/>
      <c r="R4" s="8"/>
      <c r="S4" s="8"/>
      <c r="T4" s="8"/>
      <c r="U4" s="17"/>
      <c r="V4" s="18"/>
      <c r="W4" s="18"/>
      <c r="X4" s="18"/>
      <c r="AC4" s="8"/>
      <c r="AD4" s="8"/>
      <c r="AE4" s="8"/>
    </row>
    <row r="5" spans="2:31" s="1" customFormat="1" ht="15">
      <c r="B5" s="1" t="s">
        <v>149</v>
      </c>
      <c r="O5" s="8"/>
      <c r="P5" s="8"/>
      <c r="Q5" s="8"/>
      <c r="R5" s="8"/>
      <c r="S5" s="8"/>
      <c r="T5" s="8"/>
      <c r="U5" s="17"/>
      <c r="V5" s="18"/>
      <c r="W5" s="18"/>
      <c r="X5" s="18"/>
      <c r="AC5" s="8"/>
      <c r="AD5" s="8"/>
      <c r="AE5" s="8"/>
    </row>
    <row r="6" spans="15:24" ht="15">
      <c r="O6" s="10"/>
      <c r="P6" s="10"/>
      <c r="Q6" s="10"/>
      <c r="R6" s="10"/>
      <c r="S6" s="10"/>
      <c r="T6" s="10"/>
      <c r="U6" s="11"/>
      <c r="V6" s="7"/>
      <c r="W6" s="7"/>
      <c r="X6" s="7"/>
    </row>
    <row r="7" spans="1:28" ht="24.75" customHeight="1">
      <c r="A7" s="406" t="s">
        <v>15</v>
      </c>
      <c r="B7" s="406" t="s">
        <v>26</v>
      </c>
      <c r="C7" s="395" t="s">
        <v>17</v>
      </c>
      <c r="D7" s="396"/>
      <c r="E7" s="414" t="s">
        <v>27</v>
      </c>
      <c r="F7" s="414" t="s">
        <v>28</v>
      </c>
      <c r="G7" s="424" t="s">
        <v>16</v>
      </c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6"/>
      <c r="T7" s="424" t="s">
        <v>30</v>
      </c>
      <c r="U7" s="426"/>
      <c r="V7" s="427" t="s">
        <v>32</v>
      </c>
      <c r="W7" s="428"/>
      <c r="X7" s="428"/>
      <c r="Y7" s="429"/>
      <c r="Z7" s="414" t="s">
        <v>40</v>
      </c>
      <c r="AA7" s="414" t="s">
        <v>24</v>
      </c>
      <c r="AB7" s="430" t="s">
        <v>21</v>
      </c>
    </row>
    <row r="8" spans="1:28" ht="20.25" customHeight="1">
      <c r="A8" s="407"/>
      <c r="B8" s="407"/>
      <c r="C8" s="397"/>
      <c r="D8" s="398"/>
      <c r="E8" s="415"/>
      <c r="F8" s="415"/>
      <c r="G8" s="433" t="s">
        <v>14</v>
      </c>
      <c r="H8" s="435" t="s">
        <v>41</v>
      </c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7"/>
      <c r="T8" s="438" t="s">
        <v>31</v>
      </c>
      <c r="U8" s="440" t="s">
        <v>33</v>
      </c>
      <c r="V8" s="442" t="s">
        <v>22</v>
      </c>
      <c r="W8" s="444" t="s">
        <v>23</v>
      </c>
      <c r="X8" s="446" t="s">
        <v>29</v>
      </c>
      <c r="Y8" s="448" t="s">
        <v>34</v>
      </c>
      <c r="Z8" s="415"/>
      <c r="AA8" s="415"/>
      <c r="AB8" s="431"/>
    </row>
    <row r="9" spans="1:28" ht="80.25" customHeight="1">
      <c r="A9" s="408"/>
      <c r="B9" s="408"/>
      <c r="C9" s="399"/>
      <c r="D9" s="400"/>
      <c r="E9" s="416"/>
      <c r="F9" s="416"/>
      <c r="G9" s="434"/>
      <c r="H9" s="84" t="s">
        <v>11</v>
      </c>
      <c r="I9" s="82" t="s">
        <v>12</v>
      </c>
      <c r="J9" s="82" t="s">
        <v>2</v>
      </c>
      <c r="K9" s="82" t="s">
        <v>3</v>
      </c>
      <c r="L9" s="82" t="s">
        <v>4</v>
      </c>
      <c r="M9" s="82" t="s">
        <v>5</v>
      </c>
      <c r="N9" s="82" t="s">
        <v>6</v>
      </c>
      <c r="O9" s="82" t="s">
        <v>7</v>
      </c>
      <c r="P9" s="82" t="s">
        <v>8</v>
      </c>
      <c r="Q9" s="82" t="s">
        <v>9</v>
      </c>
      <c r="R9" s="82" t="s">
        <v>10</v>
      </c>
      <c r="S9" s="83" t="s">
        <v>13</v>
      </c>
      <c r="T9" s="439"/>
      <c r="U9" s="441"/>
      <c r="V9" s="443"/>
      <c r="W9" s="445"/>
      <c r="X9" s="447"/>
      <c r="Y9" s="449"/>
      <c r="Z9" s="416"/>
      <c r="AA9" s="416"/>
      <c r="AB9" s="432"/>
    </row>
    <row r="10" spans="1:31" s="105" customFormat="1" ht="16.5" customHeight="1">
      <c r="A10" s="106">
        <v>1</v>
      </c>
      <c r="B10" s="106">
        <v>2</v>
      </c>
      <c r="C10" s="423">
        <v>3</v>
      </c>
      <c r="D10" s="423"/>
      <c r="E10" s="115">
        <v>4</v>
      </c>
      <c r="F10" s="103">
        <v>5</v>
      </c>
      <c r="G10" s="109">
        <v>6</v>
      </c>
      <c r="H10" s="111">
        <v>7</v>
      </c>
      <c r="I10" s="102">
        <v>8</v>
      </c>
      <c r="J10" s="102">
        <v>9</v>
      </c>
      <c r="K10" s="112">
        <v>10</v>
      </c>
      <c r="L10" s="110">
        <v>11</v>
      </c>
      <c r="M10" s="102">
        <v>12</v>
      </c>
      <c r="N10" s="102">
        <v>13</v>
      </c>
      <c r="O10" s="113">
        <v>14</v>
      </c>
      <c r="P10" s="111">
        <v>15</v>
      </c>
      <c r="Q10" s="102">
        <v>16</v>
      </c>
      <c r="R10" s="102">
        <v>17</v>
      </c>
      <c r="S10" s="112">
        <v>18</v>
      </c>
      <c r="T10" s="107">
        <v>19</v>
      </c>
      <c r="U10" s="114">
        <v>20</v>
      </c>
      <c r="V10" s="115">
        <v>21</v>
      </c>
      <c r="W10" s="101">
        <v>22</v>
      </c>
      <c r="X10" s="101">
        <v>23</v>
      </c>
      <c r="Y10" s="103">
        <v>24</v>
      </c>
      <c r="Z10" s="116">
        <v>25</v>
      </c>
      <c r="AA10" s="108">
        <v>26</v>
      </c>
      <c r="AB10" s="117">
        <v>27</v>
      </c>
      <c r="AC10" s="104"/>
      <c r="AD10" s="104"/>
      <c r="AE10" s="104"/>
    </row>
    <row r="11" spans="1:31" s="1" customFormat="1" ht="15" customHeight="1">
      <c r="A11" s="401" t="s">
        <v>18</v>
      </c>
      <c r="B11" s="402"/>
      <c r="C11" s="402"/>
      <c r="D11" s="91" t="s">
        <v>0</v>
      </c>
      <c r="E11" s="88"/>
      <c r="F11" s="85"/>
      <c r="G11" s="168">
        <v>31539.63</v>
      </c>
      <c r="H11" s="6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63"/>
      <c r="T11" s="62"/>
      <c r="U11" s="68"/>
      <c r="V11" s="71"/>
      <c r="W11" s="54"/>
      <c r="X11" s="54"/>
      <c r="Y11" s="55"/>
      <c r="Z11" s="74"/>
      <c r="AA11" s="59"/>
      <c r="AB11" s="77"/>
      <c r="AC11" s="8"/>
      <c r="AD11" s="8"/>
      <c r="AE11" s="8"/>
    </row>
    <row r="12" spans="1:31" s="1" customFormat="1" ht="15">
      <c r="A12" s="403"/>
      <c r="B12" s="386"/>
      <c r="C12" s="386"/>
      <c r="D12" s="92" t="s">
        <v>1</v>
      </c>
      <c r="E12" s="89"/>
      <c r="F12" s="86"/>
      <c r="G12" s="60">
        <v>12209.46</v>
      </c>
      <c r="H12" s="6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65"/>
      <c r="T12" s="64"/>
      <c r="U12" s="69"/>
      <c r="V12" s="72"/>
      <c r="W12" s="13"/>
      <c r="X12" s="13"/>
      <c r="Y12" s="20"/>
      <c r="Z12" s="75"/>
      <c r="AA12" s="60"/>
      <c r="AB12" s="78"/>
      <c r="AC12" s="8"/>
      <c r="AD12" s="8"/>
      <c r="AE12" s="8"/>
    </row>
    <row r="13" spans="1:31" s="1" customFormat="1" ht="15">
      <c r="A13" s="404"/>
      <c r="B13" s="405"/>
      <c r="C13" s="405"/>
      <c r="D13" s="93" t="s">
        <v>20</v>
      </c>
      <c r="E13" s="90"/>
      <c r="F13" s="87"/>
      <c r="G13" s="61">
        <v>38.7</v>
      </c>
      <c r="H13" s="6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67"/>
      <c r="T13" s="66"/>
      <c r="U13" s="70"/>
      <c r="V13" s="73"/>
      <c r="W13" s="57"/>
      <c r="X13" s="57"/>
      <c r="Y13" s="58"/>
      <c r="Z13" s="76"/>
      <c r="AA13" s="61"/>
      <c r="AB13" s="79"/>
      <c r="AC13" s="8"/>
      <c r="AD13" s="8"/>
      <c r="AE13" s="8"/>
    </row>
    <row r="14" spans="1:28" ht="15" customHeight="1">
      <c r="A14" s="417" t="s">
        <v>19</v>
      </c>
      <c r="B14" s="418"/>
      <c r="C14" s="418"/>
      <c r="D14" s="418"/>
      <c r="E14" s="418"/>
      <c r="F14" s="418"/>
      <c r="G14" s="418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20"/>
    </row>
    <row r="15" spans="1:28" ht="15" customHeight="1">
      <c r="A15" s="352" t="s">
        <v>35</v>
      </c>
      <c r="B15" s="421" t="s">
        <v>60</v>
      </c>
      <c r="C15" s="422"/>
      <c r="D15" s="91" t="s">
        <v>0</v>
      </c>
      <c r="E15" s="97"/>
      <c r="F15" s="98"/>
      <c r="G15" s="29">
        <v>1000</v>
      </c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8"/>
      <c r="T15" s="39"/>
      <c r="U15" s="38"/>
      <c r="V15" s="39"/>
      <c r="W15" s="37"/>
      <c r="X15" s="37"/>
      <c r="Y15" s="38"/>
      <c r="Z15" s="43"/>
      <c r="AA15" s="52"/>
      <c r="AB15" s="47"/>
    </row>
    <row r="16" spans="1:28" ht="15">
      <c r="A16" s="376"/>
      <c r="B16" s="379"/>
      <c r="C16" s="380"/>
      <c r="D16" s="92" t="s">
        <v>1</v>
      </c>
      <c r="E16" s="99"/>
      <c r="F16" s="100"/>
      <c r="G16" s="31">
        <v>59.5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1"/>
      <c r="T16" s="40"/>
      <c r="U16" s="21"/>
      <c r="V16" s="40"/>
      <c r="W16" s="2"/>
      <c r="X16" s="2"/>
      <c r="Y16" s="21"/>
      <c r="Z16" s="15"/>
      <c r="AA16" s="30"/>
      <c r="AB16" s="48"/>
    </row>
    <row r="17" spans="1:28" ht="60" customHeight="1">
      <c r="A17" s="376"/>
      <c r="B17" s="381"/>
      <c r="C17" s="382"/>
      <c r="D17" s="94" t="s">
        <v>20</v>
      </c>
      <c r="E17" s="80"/>
      <c r="F17" s="81"/>
      <c r="G17" s="30"/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1"/>
      <c r="T17" s="40"/>
      <c r="U17" s="21"/>
      <c r="V17" s="40"/>
      <c r="W17" s="2"/>
      <c r="X17" s="2"/>
      <c r="Y17" s="21"/>
      <c r="Z17" s="15"/>
      <c r="AA17" s="30"/>
      <c r="AB17" s="48"/>
    </row>
    <row r="18" spans="1:31" s="1" customFormat="1" ht="15" customHeight="1">
      <c r="A18" s="383"/>
      <c r="B18" s="385" t="s">
        <v>39</v>
      </c>
      <c r="C18" s="394" t="s">
        <v>95</v>
      </c>
      <c r="D18" s="92" t="s">
        <v>0</v>
      </c>
      <c r="E18" s="3"/>
      <c r="F18" s="22"/>
      <c r="G18" s="31"/>
      <c r="H18" s="26"/>
      <c r="I18" s="4"/>
      <c r="J18" s="4"/>
      <c r="K18" s="4"/>
      <c r="L18" s="4">
        <v>254.676</v>
      </c>
      <c r="M18" s="4"/>
      <c r="N18" s="4"/>
      <c r="O18" s="4"/>
      <c r="P18" s="5"/>
      <c r="Q18" s="5"/>
      <c r="R18" s="5"/>
      <c r="S18" s="23"/>
      <c r="T18" s="140"/>
      <c r="U18" s="141"/>
      <c r="V18" s="41"/>
      <c r="W18" s="5"/>
      <c r="X18" s="142"/>
      <c r="Y18" s="23"/>
      <c r="Z18" s="45"/>
      <c r="AA18" s="32"/>
      <c r="AB18" s="50"/>
      <c r="AC18" s="9"/>
      <c r="AD18" s="8"/>
      <c r="AE18" s="8"/>
    </row>
    <row r="19" spans="1:31" s="1" customFormat="1" ht="15">
      <c r="A19" s="383"/>
      <c r="B19" s="385"/>
      <c r="C19" s="394"/>
      <c r="D19" s="92" t="s">
        <v>1</v>
      </c>
      <c r="E19" s="3"/>
      <c r="F19" s="22"/>
      <c r="G19" s="31"/>
      <c r="H19" s="26"/>
      <c r="I19" s="4"/>
      <c r="J19" s="4"/>
      <c r="K19" s="4"/>
      <c r="L19" s="4"/>
      <c r="M19" s="4"/>
      <c r="N19" s="4"/>
      <c r="O19" s="4"/>
      <c r="P19" s="5"/>
      <c r="Q19" s="5"/>
      <c r="R19" s="5"/>
      <c r="S19" s="23"/>
      <c r="T19" s="140">
        <v>42125</v>
      </c>
      <c r="U19" s="141" t="s">
        <v>45</v>
      </c>
      <c r="V19" s="41"/>
      <c r="W19" s="5"/>
      <c r="X19" s="142">
        <v>42186</v>
      </c>
      <c r="Y19" s="23"/>
      <c r="Z19" s="45"/>
      <c r="AA19" s="32" t="s">
        <v>93</v>
      </c>
      <c r="AB19" s="50" t="s">
        <v>94</v>
      </c>
      <c r="AC19" s="9"/>
      <c r="AD19" s="8"/>
      <c r="AE19" s="8"/>
    </row>
    <row r="20" spans="1:31" s="6" customFormat="1" ht="15">
      <c r="A20" s="383"/>
      <c r="B20" s="387" t="s">
        <v>96</v>
      </c>
      <c r="C20" s="394" t="s">
        <v>97</v>
      </c>
      <c r="D20" s="95" t="s">
        <v>0</v>
      </c>
      <c r="E20" s="41"/>
      <c r="F20" s="23"/>
      <c r="G20" s="32"/>
      <c r="H20" s="27"/>
      <c r="I20" s="5"/>
      <c r="J20" s="5"/>
      <c r="K20" s="5"/>
      <c r="L20" s="5"/>
      <c r="M20" s="4">
        <v>445.324</v>
      </c>
      <c r="N20" s="5"/>
      <c r="O20" s="5"/>
      <c r="P20" s="5"/>
      <c r="Q20" s="5"/>
      <c r="R20" s="5"/>
      <c r="S20" s="23"/>
      <c r="T20" s="41"/>
      <c r="U20" s="23"/>
      <c r="V20" s="41"/>
      <c r="W20" s="5"/>
      <c r="X20" s="5"/>
      <c r="Y20" s="23"/>
      <c r="Z20" s="45"/>
      <c r="AA20" s="32"/>
      <c r="AB20" s="50" t="s">
        <v>98</v>
      </c>
      <c r="AC20" s="9"/>
      <c r="AD20" s="9"/>
      <c r="AE20" s="9"/>
    </row>
    <row r="21" spans="1:31" s="6" customFormat="1" ht="15">
      <c r="A21" s="383"/>
      <c r="B21" s="409"/>
      <c r="C21" s="394"/>
      <c r="D21" s="95" t="s">
        <v>1</v>
      </c>
      <c r="E21" s="41"/>
      <c r="F21" s="23"/>
      <c r="G21" s="32"/>
      <c r="H21" s="27"/>
      <c r="I21" s="5"/>
      <c r="J21" s="5"/>
      <c r="K21" s="5"/>
      <c r="L21" s="5"/>
      <c r="M21" s="5"/>
      <c r="N21" s="5"/>
      <c r="O21" s="5"/>
      <c r="P21" s="5"/>
      <c r="Q21" s="5"/>
      <c r="R21" s="5"/>
      <c r="S21" s="23"/>
      <c r="T21" s="41"/>
      <c r="U21" s="23"/>
      <c r="V21" s="41"/>
      <c r="W21" s="5"/>
      <c r="X21" s="5"/>
      <c r="Y21" s="23"/>
      <c r="Z21" s="45"/>
      <c r="AA21" s="32"/>
      <c r="AB21" s="50"/>
      <c r="AC21" s="9"/>
      <c r="AD21" s="9"/>
      <c r="AE21" s="9"/>
    </row>
    <row r="22" spans="1:28" ht="15" customHeight="1">
      <c r="A22" s="352" t="s">
        <v>36</v>
      </c>
      <c r="B22" s="377" t="s">
        <v>61</v>
      </c>
      <c r="C22" s="378"/>
      <c r="D22" s="92" t="s">
        <v>0</v>
      </c>
      <c r="E22" s="99"/>
      <c r="F22" s="100"/>
      <c r="G22" s="33">
        <v>250</v>
      </c>
      <c r="H22" s="19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1"/>
      <c r="T22" s="40"/>
      <c r="U22" s="21"/>
      <c r="V22" s="40"/>
      <c r="W22" s="2"/>
      <c r="X22" s="2"/>
      <c r="Y22" s="21"/>
      <c r="Z22" s="15"/>
      <c r="AA22" s="30"/>
      <c r="AB22" s="48"/>
    </row>
    <row r="23" spans="1:28" ht="15">
      <c r="A23" s="376"/>
      <c r="B23" s="379"/>
      <c r="C23" s="380"/>
      <c r="D23" s="92" t="s">
        <v>1</v>
      </c>
      <c r="E23" s="99"/>
      <c r="F23" s="100"/>
      <c r="G23" s="31">
        <v>0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1"/>
      <c r="T23" s="40"/>
      <c r="U23" s="21"/>
      <c r="V23" s="40"/>
      <c r="W23" s="2"/>
      <c r="X23" s="2"/>
      <c r="Y23" s="21"/>
      <c r="Z23" s="15"/>
      <c r="AA23" s="30"/>
      <c r="AB23" s="48"/>
    </row>
    <row r="24" spans="1:28" ht="17.25" customHeight="1">
      <c r="A24" s="376"/>
      <c r="B24" s="381"/>
      <c r="C24" s="382"/>
      <c r="D24" s="94" t="s">
        <v>20</v>
      </c>
      <c r="E24" s="80"/>
      <c r="F24" s="81"/>
      <c r="G24" s="30"/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1"/>
      <c r="T24" s="40"/>
      <c r="U24" s="21"/>
      <c r="V24" s="40"/>
      <c r="W24" s="2"/>
      <c r="X24" s="2"/>
      <c r="Y24" s="21"/>
      <c r="Z24" s="15"/>
      <c r="AA24" s="30"/>
      <c r="AB24" s="48"/>
    </row>
    <row r="25" spans="1:31" s="1" customFormat="1" ht="15">
      <c r="A25" s="383"/>
      <c r="B25" s="385" t="s">
        <v>38</v>
      </c>
      <c r="C25" s="386"/>
      <c r="D25" s="92" t="s">
        <v>0</v>
      </c>
      <c r="E25" s="3"/>
      <c r="F25" s="22"/>
      <c r="G25" s="31"/>
      <c r="H25" s="26"/>
      <c r="I25" s="4"/>
      <c r="J25" s="4"/>
      <c r="K25" s="4"/>
      <c r="L25" s="4"/>
      <c r="M25" s="4"/>
      <c r="N25" s="4"/>
      <c r="O25" s="4"/>
      <c r="P25" s="4"/>
      <c r="Q25" s="4"/>
      <c r="R25" s="4"/>
      <c r="S25" s="22"/>
      <c r="T25" s="3"/>
      <c r="U25" s="22"/>
      <c r="V25" s="3"/>
      <c r="W25" s="4"/>
      <c r="X25" s="4"/>
      <c r="Y25" s="22"/>
      <c r="Z25" s="44"/>
      <c r="AA25" s="31"/>
      <c r="AB25" s="49"/>
      <c r="AC25" s="8"/>
      <c r="AD25" s="8"/>
      <c r="AE25" s="8"/>
    </row>
    <row r="26" spans="1:31" s="1" customFormat="1" ht="15">
      <c r="A26" s="383"/>
      <c r="B26" s="385"/>
      <c r="C26" s="386"/>
      <c r="D26" s="92" t="s">
        <v>1</v>
      </c>
      <c r="E26" s="3"/>
      <c r="F26" s="22"/>
      <c r="G26" s="31"/>
      <c r="H26" s="26"/>
      <c r="I26" s="4"/>
      <c r="J26" s="4"/>
      <c r="K26" s="4"/>
      <c r="L26" s="4"/>
      <c r="M26" s="4"/>
      <c r="N26" s="4"/>
      <c r="O26" s="4"/>
      <c r="P26" s="4"/>
      <c r="Q26" s="4"/>
      <c r="R26" s="4"/>
      <c r="S26" s="22"/>
      <c r="T26" s="3"/>
      <c r="U26" s="22"/>
      <c r="V26" s="3"/>
      <c r="W26" s="4"/>
      <c r="X26" s="4"/>
      <c r="Y26" s="22"/>
      <c r="Z26" s="44"/>
      <c r="AA26" s="31"/>
      <c r="AB26" s="49"/>
      <c r="AC26" s="8"/>
      <c r="AD26" s="8"/>
      <c r="AE26" s="8"/>
    </row>
    <row r="27" spans="1:31" s="6" customFormat="1" ht="15">
      <c r="A27" s="383"/>
      <c r="B27" s="387" t="s">
        <v>37</v>
      </c>
      <c r="C27" s="389"/>
      <c r="D27" s="95" t="s">
        <v>0</v>
      </c>
      <c r="E27" s="41"/>
      <c r="F27" s="23"/>
      <c r="G27" s="32"/>
      <c r="H27" s="27"/>
      <c r="I27" s="5"/>
      <c r="J27" s="5"/>
      <c r="K27" s="5"/>
      <c r="L27" s="5"/>
      <c r="M27" s="5"/>
      <c r="N27" s="5"/>
      <c r="O27" s="5"/>
      <c r="P27" s="5"/>
      <c r="Q27" s="5"/>
      <c r="R27" s="5"/>
      <c r="S27" s="23"/>
      <c r="T27" s="41"/>
      <c r="U27" s="23"/>
      <c r="V27" s="41"/>
      <c r="W27" s="5"/>
      <c r="X27" s="5"/>
      <c r="Y27" s="23"/>
      <c r="Z27" s="45"/>
      <c r="AA27" s="32"/>
      <c r="AB27" s="50"/>
      <c r="AC27" s="9"/>
      <c r="AD27" s="9"/>
      <c r="AE27" s="9"/>
    </row>
    <row r="28" spans="1:31" s="6" customFormat="1" ht="15">
      <c r="A28" s="384"/>
      <c r="B28" s="388"/>
      <c r="C28" s="390"/>
      <c r="D28" s="96" t="s">
        <v>1</v>
      </c>
      <c r="E28" s="42"/>
      <c r="F28" s="25"/>
      <c r="G28" s="34"/>
      <c r="H28" s="2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/>
      <c r="T28" s="42"/>
      <c r="U28" s="25"/>
      <c r="V28" s="42"/>
      <c r="W28" s="24"/>
      <c r="X28" s="24"/>
      <c r="Y28" s="25"/>
      <c r="Z28" s="46"/>
      <c r="AA28" s="34"/>
      <c r="AB28" s="51"/>
      <c r="AC28" s="9"/>
      <c r="AD28" s="9"/>
      <c r="AE28" s="9"/>
    </row>
    <row r="29" spans="1:7" ht="81" customHeight="1">
      <c r="A29" s="124">
        <v>3</v>
      </c>
      <c r="B29" s="411"/>
      <c r="C29" s="410" t="s">
        <v>63</v>
      </c>
      <c r="D29" s="123" t="s">
        <v>0</v>
      </c>
      <c r="E29" s="118" t="s">
        <v>43</v>
      </c>
      <c r="F29" s="118"/>
      <c r="G29" s="119">
        <v>1000</v>
      </c>
    </row>
    <row r="30" spans="1:7" ht="24.75" customHeight="1">
      <c r="A30" s="125"/>
      <c r="B30" s="411"/>
      <c r="C30" s="411"/>
      <c r="D30" s="127" t="s">
        <v>1</v>
      </c>
      <c r="E30" s="118"/>
      <c r="F30" s="118"/>
      <c r="G30" s="119">
        <v>52.1</v>
      </c>
    </row>
    <row r="31" spans="1:7" ht="15" hidden="1">
      <c r="A31" s="125"/>
      <c r="B31" s="411"/>
      <c r="C31" s="411"/>
      <c r="D31" s="122" t="s">
        <v>20</v>
      </c>
      <c r="E31" s="118"/>
      <c r="F31" s="118"/>
      <c r="G31" s="118"/>
    </row>
    <row r="32" spans="1:28" ht="18" customHeight="1">
      <c r="A32" s="125"/>
      <c r="B32" s="138" t="s">
        <v>71</v>
      </c>
      <c r="C32" s="362" t="s">
        <v>90</v>
      </c>
      <c r="D32" s="123" t="s">
        <v>0</v>
      </c>
      <c r="E32" s="118" t="s">
        <v>43</v>
      </c>
      <c r="F32" s="118">
        <v>1</v>
      </c>
      <c r="G32" s="141">
        <v>300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20"/>
      <c r="U32" s="118"/>
      <c r="V32" s="118"/>
      <c r="W32" s="118"/>
      <c r="X32" s="120"/>
      <c r="Y32" s="118"/>
      <c r="Z32" s="119"/>
      <c r="AA32" s="118"/>
      <c r="AB32" s="118"/>
    </row>
    <row r="33" spans="1:28" ht="15">
      <c r="A33" s="125"/>
      <c r="B33" s="138"/>
      <c r="C33" s="393"/>
      <c r="D33" s="123" t="s">
        <v>1</v>
      </c>
      <c r="E33" s="118"/>
      <c r="F33" s="118">
        <v>1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20"/>
      <c r="U33" s="118"/>
      <c r="V33" s="118"/>
      <c r="W33" s="118"/>
      <c r="X33" s="120"/>
      <c r="Y33" s="118"/>
      <c r="Z33" s="119"/>
      <c r="AA33" s="118"/>
      <c r="AB33" s="118"/>
    </row>
    <row r="34" spans="1:28" ht="30" customHeight="1">
      <c r="A34" s="125"/>
      <c r="B34" s="138" t="s">
        <v>72</v>
      </c>
      <c r="C34" s="362" t="s">
        <v>91</v>
      </c>
      <c r="D34" s="95" t="s">
        <v>0</v>
      </c>
      <c r="E34" s="118" t="s">
        <v>43</v>
      </c>
      <c r="F34" s="118">
        <v>1</v>
      </c>
      <c r="G34" s="118"/>
      <c r="H34" s="118"/>
      <c r="I34" s="118"/>
      <c r="J34" s="118"/>
      <c r="K34" s="118">
        <v>60</v>
      </c>
      <c r="L34" s="118"/>
      <c r="M34" s="118"/>
      <c r="N34" s="118"/>
      <c r="O34" s="118"/>
      <c r="P34" s="118"/>
      <c r="Q34" s="118"/>
      <c r="R34" s="118"/>
      <c r="S34" s="118"/>
      <c r="T34" s="120"/>
      <c r="U34" s="118"/>
      <c r="V34" s="118"/>
      <c r="W34" s="118"/>
      <c r="X34" s="120"/>
      <c r="Y34" s="118"/>
      <c r="Z34" s="118"/>
      <c r="AA34" s="118"/>
      <c r="AB34" s="118"/>
    </row>
    <row r="35" spans="1:28" ht="15">
      <c r="A35" s="125"/>
      <c r="B35" s="138"/>
      <c r="C35" s="393"/>
      <c r="D35" s="96" t="s">
        <v>1</v>
      </c>
      <c r="E35" s="118"/>
      <c r="F35" s="118">
        <v>1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20">
        <v>42064</v>
      </c>
      <c r="U35" s="118" t="s">
        <v>45</v>
      </c>
      <c r="V35" s="118"/>
      <c r="W35" s="118"/>
      <c r="X35" s="120">
        <v>42125</v>
      </c>
      <c r="Y35" s="118">
        <v>7.7</v>
      </c>
      <c r="Z35" s="118">
        <v>60</v>
      </c>
      <c r="AA35" s="118" t="s">
        <v>55</v>
      </c>
      <c r="AB35" s="118" t="s">
        <v>69</v>
      </c>
    </row>
    <row r="36" spans="1:28" ht="15" customHeight="1">
      <c r="A36" s="125"/>
      <c r="B36" s="138" t="s">
        <v>73</v>
      </c>
      <c r="C36" s="362" t="s">
        <v>91</v>
      </c>
      <c r="D36" s="95" t="s">
        <v>0</v>
      </c>
      <c r="E36" s="118" t="s">
        <v>43</v>
      </c>
      <c r="F36" s="118">
        <v>1</v>
      </c>
      <c r="G36" s="118"/>
      <c r="H36" s="118"/>
      <c r="I36" s="118"/>
      <c r="J36" s="118"/>
      <c r="K36" s="118"/>
      <c r="L36" s="118">
        <v>20</v>
      </c>
      <c r="M36" s="118"/>
      <c r="N36" s="118"/>
      <c r="O36" s="118"/>
      <c r="P36" s="118"/>
      <c r="Q36" s="118"/>
      <c r="R36" s="118"/>
      <c r="S36" s="118"/>
      <c r="T36" s="120"/>
      <c r="U36" s="118"/>
      <c r="V36" s="118"/>
      <c r="W36" s="118"/>
      <c r="X36" s="120"/>
      <c r="Y36" s="118"/>
      <c r="Z36" s="118"/>
      <c r="AA36" s="118"/>
      <c r="AB36" s="118"/>
    </row>
    <row r="37" spans="1:28" ht="27" customHeight="1">
      <c r="A37" s="125"/>
      <c r="B37" s="138"/>
      <c r="C37" s="393"/>
      <c r="D37" s="96" t="s">
        <v>1</v>
      </c>
      <c r="E37" s="118"/>
      <c r="F37" s="118">
        <v>1</v>
      </c>
      <c r="G37" s="118">
        <v>9</v>
      </c>
      <c r="H37" s="118"/>
      <c r="I37" s="118"/>
      <c r="J37" s="118"/>
      <c r="K37" s="118"/>
      <c r="L37" s="118">
        <v>9</v>
      </c>
      <c r="M37" s="118"/>
      <c r="N37" s="118"/>
      <c r="O37" s="118"/>
      <c r="P37" s="118"/>
      <c r="Q37" s="118"/>
      <c r="R37" s="118"/>
      <c r="S37" s="118"/>
      <c r="T37" s="120">
        <v>42064</v>
      </c>
      <c r="U37" s="118" t="s">
        <v>45</v>
      </c>
      <c r="V37" s="118" t="s">
        <v>47</v>
      </c>
      <c r="W37" s="118" t="s">
        <v>68</v>
      </c>
      <c r="X37" s="120">
        <v>42125</v>
      </c>
      <c r="Y37" s="118">
        <v>9</v>
      </c>
      <c r="Z37" s="118">
        <v>11</v>
      </c>
      <c r="AA37" s="118" t="s">
        <v>70</v>
      </c>
      <c r="AB37" s="118" t="s">
        <v>69</v>
      </c>
    </row>
    <row r="38" spans="1:28" ht="15">
      <c r="A38" s="125"/>
      <c r="B38" s="138" t="s">
        <v>74</v>
      </c>
      <c r="C38" s="362" t="s">
        <v>75</v>
      </c>
      <c r="D38" s="95" t="s">
        <v>0</v>
      </c>
      <c r="E38" s="118" t="s">
        <v>43</v>
      </c>
      <c r="F38" s="118">
        <v>1</v>
      </c>
      <c r="G38" s="118"/>
      <c r="H38" s="118"/>
      <c r="I38" s="118"/>
      <c r="J38" s="118"/>
      <c r="K38" s="118"/>
      <c r="L38" s="118">
        <v>270</v>
      </c>
      <c r="M38" s="118"/>
      <c r="N38" s="118"/>
      <c r="O38" s="118"/>
      <c r="P38" s="118"/>
      <c r="Q38" s="118"/>
      <c r="R38" s="118"/>
      <c r="S38" s="118"/>
      <c r="T38" s="120">
        <v>42217</v>
      </c>
      <c r="U38" s="118" t="s">
        <v>45</v>
      </c>
      <c r="V38" s="118"/>
      <c r="W38" s="118"/>
      <c r="X38" s="120">
        <v>42278</v>
      </c>
      <c r="Y38" s="118"/>
      <c r="Z38" s="118"/>
      <c r="AA38" s="118"/>
      <c r="AB38" s="118" t="s">
        <v>69</v>
      </c>
    </row>
    <row r="39" spans="1:28" ht="15">
      <c r="A39" s="125"/>
      <c r="B39" s="138"/>
      <c r="C39" s="393"/>
      <c r="D39" s="96" t="s">
        <v>1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0"/>
      <c r="U39" s="118"/>
      <c r="V39" s="118"/>
      <c r="W39" s="118"/>
      <c r="X39" s="120"/>
      <c r="Y39" s="118"/>
      <c r="Z39" s="118"/>
      <c r="AA39" s="118"/>
      <c r="AB39" s="118" t="s">
        <v>69</v>
      </c>
    </row>
    <row r="40" spans="1:28" ht="15">
      <c r="A40" s="125"/>
      <c r="B40" s="360" t="s">
        <v>76</v>
      </c>
      <c r="C40" s="391" t="s">
        <v>89</v>
      </c>
      <c r="D40" s="123" t="s">
        <v>0</v>
      </c>
      <c r="E40" s="118" t="s">
        <v>44</v>
      </c>
      <c r="F40" s="118"/>
      <c r="G40" s="141">
        <v>650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20"/>
      <c r="U40" s="118"/>
      <c r="V40" s="118"/>
      <c r="W40" s="118"/>
      <c r="X40" s="120"/>
      <c r="Y40" s="118"/>
      <c r="Z40" s="119"/>
      <c r="AA40" s="118"/>
      <c r="AB40" s="118"/>
    </row>
    <row r="41" spans="1:28" ht="48" customHeight="1">
      <c r="A41" s="125"/>
      <c r="B41" s="361"/>
      <c r="C41" s="392"/>
      <c r="D41" s="123" t="s">
        <v>1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</row>
    <row r="42" spans="1:28" ht="65.25" customHeight="1">
      <c r="A42" s="125"/>
      <c r="B42" s="360" t="s">
        <v>78</v>
      </c>
      <c r="C42" s="362" t="s">
        <v>81</v>
      </c>
      <c r="D42" s="123" t="s">
        <v>0</v>
      </c>
      <c r="E42" s="118" t="s">
        <v>43</v>
      </c>
      <c r="F42" s="118">
        <v>1</v>
      </c>
      <c r="G42" s="118"/>
      <c r="H42" s="118"/>
      <c r="I42" s="118">
        <v>300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</row>
    <row r="43" spans="1:28" ht="25.5" customHeight="1">
      <c r="A43" s="125"/>
      <c r="B43" s="361"/>
      <c r="C43" s="361"/>
      <c r="D43" s="123" t="s">
        <v>1</v>
      </c>
      <c r="E43" s="118"/>
      <c r="F43" s="118">
        <v>1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20">
        <v>42036</v>
      </c>
      <c r="U43" s="118" t="s">
        <v>45</v>
      </c>
      <c r="V43" s="118" t="s">
        <v>47</v>
      </c>
      <c r="W43" s="118" t="s">
        <v>52</v>
      </c>
      <c r="X43" s="120">
        <v>42125</v>
      </c>
      <c r="Y43" s="118">
        <v>8.43226</v>
      </c>
      <c r="Z43" s="119">
        <v>300</v>
      </c>
      <c r="AA43" s="118" t="s">
        <v>55</v>
      </c>
      <c r="AB43" s="118" t="s">
        <v>46</v>
      </c>
    </row>
    <row r="44" spans="1:28" ht="15">
      <c r="A44" s="125"/>
      <c r="B44" s="360" t="s">
        <v>79</v>
      </c>
      <c r="C44" s="362" t="s">
        <v>77</v>
      </c>
      <c r="D44" s="123" t="s">
        <v>0</v>
      </c>
      <c r="E44" s="118" t="s">
        <v>43</v>
      </c>
      <c r="F44" s="118">
        <v>1</v>
      </c>
      <c r="G44" s="118"/>
      <c r="H44" s="118"/>
      <c r="I44" s="118"/>
      <c r="J44" s="118"/>
      <c r="K44" s="118">
        <v>350</v>
      </c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</row>
    <row r="45" spans="1:28" ht="66" customHeight="1">
      <c r="A45" s="125"/>
      <c r="B45" s="361"/>
      <c r="C45" s="361"/>
      <c r="D45" s="123" t="s">
        <v>1</v>
      </c>
      <c r="E45" s="118"/>
      <c r="F45" s="118">
        <v>1</v>
      </c>
      <c r="G45" s="118">
        <v>43.12</v>
      </c>
      <c r="H45" s="118"/>
      <c r="I45" s="118"/>
      <c r="J45" s="118"/>
      <c r="K45" s="118"/>
      <c r="L45" s="118"/>
      <c r="M45" s="118">
        <v>43.12</v>
      </c>
      <c r="N45" s="118"/>
      <c r="O45" s="118"/>
      <c r="P45" s="118"/>
      <c r="Q45" s="118"/>
      <c r="R45" s="118"/>
      <c r="S45" s="118"/>
      <c r="T45" s="120">
        <v>42095</v>
      </c>
      <c r="U45" s="118" t="s">
        <v>45</v>
      </c>
      <c r="V45" s="118" t="s">
        <v>48</v>
      </c>
      <c r="W45" s="118" t="s">
        <v>53</v>
      </c>
      <c r="X45" s="120">
        <v>42156</v>
      </c>
      <c r="Y45" s="118">
        <v>43.11834</v>
      </c>
      <c r="Z45" s="119">
        <v>306.88166</v>
      </c>
      <c r="AA45" s="118"/>
      <c r="AB45" s="118" t="s">
        <v>46</v>
      </c>
    </row>
    <row r="46" spans="1:31" ht="15" customHeight="1">
      <c r="A46" s="125"/>
      <c r="B46" s="360" t="s">
        <v>82</v>
      </c>
      <c r="C46" s="363" t="s">
        <v>80</v>
      </c>
      <c r="D46" s="123" t="s">
        <v>0</v>
      </c>
      <c r="E46" s="178" t="s">
        <v>43</v>
      </c>
      <c r="F46" s="178">
        <v>1</v>
      </c>
      <c r="G46" s="178"/>
      <c r="H46" s="178"/>
      <c r="I46" s="178"/>
      <c r="J46" s="178"/>
      <c r="K46" s="178"/>
      <c r="L46" s="178">
        <v>50</v>
      </c>
      <c r="M46" s="178"/>
      <c r="N46" s="178"/>
      <c r="O46" s="178"/>
      <c r="P46" s="178"/>
      <c r="Q46" s="178"/>
      <c r="R46" s="178"/>
      <c r="S46" s="178"/>
      <c r="T46" s="179"/>
      <c r="U46" s="178"/>
      <c r="V46" s="178"/>
      <c r="W46" s="178"/>
      <c r="X46" s="179"/>
      <c r="Y46" s="178"/>
      <c r="Z46" s="178"/>
      <c r="AA46" s="178"/>
      <c r="AB46" s="178"/>
      <c r="AC46" s="180"/>
      <c r="AD46" s="180"/>
      <c r="AE46" s="180"/>
    </row>
    <row r="47" spans="1:31" ht="49.5" customHeight="1">
      <c r="A47" s="125"/>
      <c r="B47" s="361"/>
      <c r="C47" s="364"/>
      <c r="D47" s="123" t="s">
        <v>1</v>
      </c>
      <c r="E47" s="178"/>
      <c r="F47" s="178">
        <v>1</v>
      </c>
      <c r="G47" s="178"/>
      <c r="H47" s="178"/>
      <c r="I47" s="178"/>
      <c r="J47" s="178"/>
      <c r="K47" s="178"/>
      <c r="L47" s="178">
        <v>49.75</v>
      </c>
      <c r="M47" s="178"/>
      <c r="N47" s="178"/>
      <c r="O47" s="178"/>
      <c r="P47" s="178"/>
      <c r="Q47" s="178"/>
      <c r="R47" s="178"/>
      <c r="S47" s="178"/>
      <c r="T47" s="179">
        <v>42125</v>
      </c>
      <c r="U47" s="178" t="s">
        <v>45</v>
      </c>
      <c r="V47" s="178" t="s">
        <v>49</v>
      </c>
      <c r="W47" s="178" t="s">
        <v>54</v>
      </c>
      <c r="X47" s="179">
        <v>42186</v>
      </c>
      <c r="Y47" s="178">
        <v>49.75</v>
      </c>
      <c r="Z47" s="178">
        <v>0.25</v>
      </c>
      <c r="AA47" s="178" t="s">
        <v>56</v>
      </c>
      <c r="AB47" s="178" t="s">
        <v>46</v>
      </c>
      <c r="AC47" s="180"/>
      <c r="AD47" s="180"/>
      <c r="AE47" s="180"/>
    </row>
    <row r="48" spans="1:31" ht="15">
      <c r="A48" s="125"/>
      <c r="B48" s="360" t="s">
        <v>83</v>
      </c>
      <c r="C48" s="363" t="s">
        <v>84</v>
      </c>
      <c r="D48" s="123" t="s">
        <v>0</v>
      </c>
      <c r="E48" s="178" t="s">
        <v>43</v>
      </c>
      <c r="F48" s="178">
        <v>1</v>
      </c>
      <c r="G48" s="178"/>
      <c r="H48" s="178"/>
      <c r="I48" s="178"/>
      <c r="J48" s="178"/>
      <c r="K48" s="178"/>
      <c r="L48" s="178"/>
      <c r="M48" s="178">
        <v>100</v>
      </c>
      <c r="N48" s="178"/>
      <c r="O48" s="178"/>
      <c r="P48" s="178"/>
      <c r="Q48" s="178"/>
      <c r="R48" s="178"/>
      <c r="S48" s="178"/>
      <c r="T48" s="179"/>
      <c r="U48" s="178"/>
      <c r="V48" s="178"/>
      <c r="W48" s="178"/>
      <c r="X48" s="179"/>
      <c r="Y48" s="178"/>
      <c r="Z48" s="178"/>
      <c r="AA48" s="178"/>
      <c r="AB48" s="178"/>
      <c r="AC48" s="180"/>
      <c r="AD48" s="180"/>
      <c r="AE48" s="180"/>
    </row>
    <row r="49" spans="1:31" ht="49.5" customHeight="1">
      <c r="A49" s="125"/>
      <c r="B49" s="361"/>
      <c r="C49" s="364"/>
      <c r="D49" s="123" t="s">
        <v>1</v>
      </c>
      <c r="E49" s="178"/>
      <c r="F49" s="178">
        <v>1</v>
      </c>
      <c r="G49" s="178"/>
      <c r="H49" s="178"/>
      <c r="I49" s="178"/>
      <c r="J49" s="178"/>
      <c r="K49" s="178"/>
      <c r="L49" s="178"/>
      <c r="M49" s="178">
        <v>57.5</v>
      </c>
      <c r="N49" s="178"/>
      <c r="O49" s="178"/>
      <c r="P49" s="178"/>
      <c r="Q49" s="178"/>
      <c r="R49" s="178"/>
      <c r="S49" s="178"/>
      <c r="T49" s="179">
        <v>42156</v>
      </c>
      <c r="U49" s="178" t="s">
        <v>45</v>
      </c>
      <c r="V49" s="178" t="s">
        <v>50</v>
      </c>
      <c r="W49" s="178" t="s">
        <v>54</v>
      </c>
      <c r="X49" s="179">
        <v>42217</v>
      </c>
      <c r="Y49" s="178">
        <v>57.5</v>
      </c>
      <c r="Z49" s="178">
        <v>42.5</v>
      </c>
      <c r="AA49" s="178" t="s">
        <v>56</v>
      </c>
      <c r="AB49" s="178" t="s">
        <v>46</v>
      </c>
      <c r="AC49" s="180"/>
      <c r="AD49" s="180"/>
      <c r="AE49" s="180"/>
    </row>
    <row r="50" spans="1:31" ht="15">
      <c r="A50" s="125"/>
      <c r="B50" s="360" t="s">
        <v>85</v>
      </c>
      <c r="C50" s="363" t="s">
        <v>86</v>
      </c>
      <c r="D50" s="123" t="s">
        <v>0</v>
      </c>
      <c r="E50" s="178" t="s">
        <v>43</v>
      </c>
      <c r="F50" s="178">
        <v>1</v>
      </c>
      <c r="G50" s="178"/>
      <c r="H50" s="178"/>
      <c r="I50" s="178"/>
      <c r="J50" s="178"/>
      <c r="K50" s="178"/>
      <c r="L50" s="178"/>
      <c r="M50" s="178">
        <v>156</v>
      </c>
      <c r="N50" s="178"/>
      <c r="O50" s="178"/>
      <c r="P50" s="178"/>
      <c r="Q50" s="178"/>
      <c r="R50" s="178"/>
      <c r="S50" s="178"/>
      <c r="T50" s="179"/>
      <c r="U50" s="178"/>
      <c r="V50" s="178"/>
      <c r="W50" s="178"/>
      <c r="X50" s="179"/>
      <c r="Y50" s="178"/>
      <c r="Z50" s="178"/>
      <c r="AA50" s="178"/>
      <c r="AB50" s="178"/>
      <c r="AC50" s="180"/>
      <c r="AD50" s="180"/>
      <c r="AE50" s="180"/>
    </row>
    <row r="51" spans="1:31" ht="63" customHeight="1">
      <c r="A51" s="126"/>
      <c r="B51" s="361"/>
      <c r="C51" s="364"/>
      <c r="D51" s="123" t="s">
        <v>1</v>
      </c>
      <c r="E51" s="178"/>
      <c r="F51" s="178">
        <v>1</v>
      </c>
      <c r="G51" s="178"/>
      <c r="H51" s="178"/>
      <c r="I51" s="178"/>
      <c r="J51" s="178"/>
      <c r="K51" s="178"/>
      <c r="L51" s="178"/>
      <c r="M51" s="178">
        <v>38.25692</v>
      </c>
      <c r="N51" s="178"/>
      <c r="O51" s="178"/>
      <c r="P51" s="178"/>
      <c r="Q51" s="178"/>
      <c r="R51" s="178"/>
      <c r="S51" s="178"/>
      <c r="T51" s="179">
        <v>42156</v>
      </c>
      <c r="U51" s="178" t="s">
        <v>45</v>
      </c>
      <c r="V51" s="178" t="s">
        <v>51</v>
      </c>
      <c r="W51" s="178" t="s">
        <v>54</v>
      </c>
      <c r="X51" s="179">
        <v>42217</v>
      </c>
      <c r="Y51" s="178">
        <v>38.25692</v>
      </c>
      <c r="Z51" s="178">
        <v>117.74308</v>
      </c>
      <c r="AA51" s="178" t="s">
        <v>56</v>
      </c>
      <c r="AB51" s="178" t="s">
        <v>46</v>
      </c>
      <c r="AC51" s="180"/>
      <c r="AD51" s="180"/>
      <c r="AE51" s="180"/>
    </row>
    <row r="52" spans="1:7" ht="37.5" customHeight="1">
      <c r="A52" s="124">
        <v>4</v>
      </c>
      <c r="B52" s="124" t="s">
        <v>87</v>
      </c>
      <c r="C52" s="369" t="s">
        <v>147</v>
      </c>
      <c r="D52" s="119" t="s">
        <v>0</v>
      </c>
      <c r="E52" s="118" t="s">
        <v>57</v>
      </c>
      <c r="F52" s="126"/>
      <c r="G52" s="137">
        <v>700</v>
      </c>
    </row>
    <row r="53" spans="1:7" ht="38.25" customHeight="1">
      <c r="A53" s="125"/>
      <c r="B53" s="125"/>
      <c r="C53" s="370"/>
      <c r="D53" s="119" t="s">
        <v>1</v>
      </c>
      <c r="E53" s="118"/>
      <c r="F53" s="118"/>
      <c r="G53" s="118"/>
    </row>
    <row r="54" spans="1:7" ht="6" customHeight="1" hidden="1">
      <c r="A54" s="125"/>
      <c r="B54" s="126"/>
      <c r="C54" s="371"/>
      <c r="D54" s="119" t="s">
        <v>20</v>
      </c>
      <c r="E54" s="118"/>
      <c r="F54" s="118"/>
      <c r="G54" s="118"/>
    </row>
    <row r="55" spans="1:28" ht="66.75" customHeight="1">
      <c r="A55" s="125"/>
      <c r="B55" s="360" t="s">
        <v>88</v>
      </c>
      <c r="C55" s="362" t="s">
        <v>67</v>
      </c>
      <c r="D55" s="123" t="s">
        <v>0</v>
      </c>
      <c r="E55" s="118"/>
      <c r="F55" s="118"/>
      <c r="G55" s="141">
        <v>700</v>
      </c>
      <c r="H55" s="118">
        <v>700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</row>
    <row r="56" spans="1:28" ht="15">
      <c r="A56" s="126"/>
      <c r="B56" s="361"/>
      <c r="C56" s="361"/>
      <c r="D56" s="123" t="s">
        <v>1</v>
      </c>
      <c r="E56" s="118"/>
      <c r="F56" s="118"/>
      <c r="G56" s="118"/>
      <c r="H56" s="15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20">
        <v>42005</v>
      </c>
      <c r="U56" s="118" t="s">
        <v>45</v>
      </c>
      <c r="V56" s="118" t="s">
        <v>58</v>
      </c>
      <c r="W56" s="118" t="s">
        <v>59</v>
      </c>
      <c r="X56" s="120">
        <v>42339</v>
      </c>
      <c r="Y56" s="118">
        <v>456.50013</v>
      </c>
      <c r="Z56" s="118">
        <v>243.449987</v>
      </c>
      <c r="AA56" s="118"/>
      <c r="AB56" s="118" t="s">
        <v>46</v>
      </c>
    </row>
    <row r="57" spans="1:28" ht="14.25" customHeight="1">
      <c r="A57" s="412">
        <v>5</v>
      </c>
      <c r="B57" s="372" t="s">
        <v>62</v>
      </c>
      <c r="C57" s="373"/>
      <c r="D57" s="139" t="s">
        <v>0</v>
      </c>
      <c r="E57" s="456"/>
      <c r="F57" s="450"/>
      <c r="G57" s="450">
        <v>6195.8</v>
      </c>
      <c r="H57" s="450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1:28" ht="15">
      <c r="A58" s="413"/>
      <c r="B58" s="372"/>
      <c r="C58" s="373"/>
      <c r="D58" s="130"/>
      <c r="E58" s="456"/>
      <c r="F58" s="451"/>
      <c r="G58" s="451"/>
      <c r="H58" s="451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</row>
    <row r="59" spans="1:28" ht="23.25" customHeight="1">
      <c r="A59" s="413"/>
      <c r="B59" s="372"/>
      <c r="C59" s="373"/>
      <c r="D59" s="342" t="s">
        <v>1</v>
      </c>
      <c r="E59" s="457"/>
      <c r="F59" s="452"/>
      <c r="G59" s="450">
        <v>1884.06</v>
      </c>
      <c r="H59" s="452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</row>
    <row r="60" spans="1:28" ht="12" customHeight="1" hidden="1">
      <c r="A60" s="125"/>
      <c r="B60" s="374"/>
      <c r="C60" s="375"/>
      <c r="D60" s="343"/>
      <c r="E60" s="458"/>
      <c r="F60" s="453"/>
      <c r="G60" s="451"/>
      <c r="H60" s="453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</row>
    <row r="61" spans="1:28" ht="25.5" customHeight="1">
      <c r="A61" s="125"/>
      <c r="B61" s="454" t="s">
        <v>92</v>
      </c>
      <c r="C61" s="365" t="s">
        <v>100</v>
      </c>
      <c r="D61" s="95" t="s">
        <v>0</v>
      </c>
      <c r="E61" s="123"/>
      <c r="F61" s="133"/>
      <c r="G61" s="133"/>
      <c r="H61" s="134"/>
      <c r="I61" s="134"/>
      <c r="J61" s="134">
        <v>340.08</v>
      </c>
      <c r="K61" s="134"/>
      <c r="L61" s="134"/>
      <c r="M61" s="134"/>
      <c r="N61" s="134"/>
      <c r="O61" s="134"/>
      <c r="P61" s="134"/>
      <c r="Q61" s="134"/>
      <c r="R61" s="134"/>
      <c r="S61" s="134"/>
      <c r="T61" s="118"/>
      <c r="U61" s="118"/>
      <c r="V61" s="118"/>
      <c r="W61" s="118"/>
      <c r="X61" s="118"/>
      <c r="Y61" s="118"/>
      <c r="Z61" s="118"/>
      <c r="AA61" s="118"/>
      <c r="AB61" s="141"/>
    </row>
    <row r="62" spans="1:28" ht="22.5" customHeight="1">
      <c r="A62" s="125"/>
      <c r="B62" s="455"/>
      <c r="C62" s="366"/>
      <c r="D62" s="95" t="s">
        <v>1</v>
      </c>
      <c r="E62" s="135"/>
      <c r="F62" s="136"/>
      <c r="G62" s="170">
        <v>33.4</v>
      </c>
      <c r="H62" s="124"/>
      <c r="I62" s="118"/>
      <c r="J62" s="118"/>
      <c r="K62" s="118"/>
      <c r="L62" s="158">
        <v>16.7</v>
      </c>
      <c r="M62" s="118">
        <v>16.7</v>
      </c>
      <c r="N62" s="118"/>
      <c r="O62" s="118"/>
      <c r="P62" s="118"/>
      <c r="Q62" s="118"/>
      <c r="R62" s="118"/>
      <c r="S62" s="118"/>
      <c r="T62" s="120">
        <v>42064</v>
      </c>
      <c r="U62" s="118" t="s">
        <v>45</v>
      </c>
      <c r="V62" s="118" t="s">
        <v>101</v>
      </c>
      <c r="W62" s="118" t="s">
        <v>103</v>
      </c>
      <c r="X62" s="120">
        <v>42186</v>
      </c>
      <c r="Y62" s="118">
        <v>60.63084</v>
      </c>
      <c r="Z62" s="118">
        <f>J61-Y62</f>
        <v>279.44916</v>
      </c>
      <c r="AA62" s="118"/>
      <c r="AB62" s="141" t="s">
        <v>94</v>
      </c>
    </row>
    <row r="63" spans="1:28" ht="21.75" customHeight="1">
      <c r="A63" s="125"/>
      <c r="B63" s="459" t="s">
        <v>106</v>
      </c>
      <c r="C63" s="365" t="s">
        <v>105</v>
      </c>
      <c r="D63" s="95" t="s">
        <v>0</v>
      </c>
      <c r="E63" s="118"/>
      <c r="F63" s="118"/>
      <c r="G63" s="118"/>
      <c r="H63" s="118"/>
      <c r="I63" s="118"/>
      <c r="J63" s="118">
        <v>354.25</v>
      </c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</row>
    <row r="64" spans="1:28" ht="24.75" customHeight="1">
      <c r="A64" s="125"/>
      <c r="B64" s="460"/>
      <c r="C64" s="366"/>
      <c r="D64" s="95" t="s">
        <v>1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20">
        <v>42064</v>
      </c>
      <c r="U64" s="118" t="s">
        <v>45</v>
      </c>
      <c r="V64" s="118" t="s">
        <v>104</v>
      </c>
      <c r="W64" s="118" t="s">
        <v>102</v>
      </c>
      <c r="X64" s="120">
        <v>42186</v>
      </c>
      <c r="Y64" s="118">
        <v>73.53307</v>
      </c>
      <c r="Z64" s="118">
        <f>J63-Y64</f>
        <v>280.71693</v>
      </c>
      <c r="AA64" s="118"/>
      <c r="AB64" s="141" t="s">
        <v>94</v>
      </c>
    </row>
    <row r="65" spans="1:28" ht="23.25" customHeight="1">
      <c r="A65" s="125"/>
      <c r="B65" s="459" t="s">
        <v>107</v>
      </c>
      <c r="C65" s="365" t="s">
        <v>100</v>
      </c>
      <c r="D65" s="95" t="s">
        <v>0</v>
      </c>
      <c r="E65" s="118"/>
      <c r="F65" s="118"/>
      <c r="G65" s="118"/>
      <c r="H65" s="118"/>
      <c r="I65" s="118"/>
      <c r="J65" s="118"/>
      <c r="K65" s="118"/>
      <c r="L65" s="118">
        <v>464.88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</row>
    <row r="66" spans="1:28" ht="21.75" customHeight="1">
      <c r="A66" s="125"/>
      <c r="B66" s="460"/>
      <c r="C66" s="366"/>
      <c r="D66" s="95" t="s">
        <v>1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20">
        <v>42125</v>
      </c>
      <c r="U66" s="118" t="s">
        <v>45</v>
      </c>
      <c r="V66" s="118">
        <v>32030000161500000</v>
      </c>
      <c r="W66" s="118" t="s">
        <v>103</v>
      </c>
      <c r="X66" s="120">
        <v>42339</v>
      </c>
      <c r="Y66" s="118">
        <v>42.30683</v>
      </c>
      <c r="Z66" s="118"/>
      <c r="AA66" s="118" t="s">
        <v>109</v>
      </c>
      <c r="AB66" s="141" t="s">
        <v>94</v>
      </c>
    </row>
    <row r="67" spans="1:28" ht="22.5" customHeight="1">
      <c r="A67" s="125"/>
      <c r="B67" s="459" t="s">
        <v>108</v>
      </c>
      <c r="C67" s="365" t="s">
        <v>105</v>
      </c>
      <c r="D67" s="95" t="s">
        <v>0</v>
      </c>
      <c r="E67" s="118"/>
      <c r="F67" s="118"/>
      <c r="G67" s="118"/>
      <c r="H67" s="118"/>
      <c r="I67" s="118"/>
      <c r="J67" s="118"/>
      <c r="K67" s="118"/>
      <c r="L67" s="118">
        <v>484.25</v>
      </c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</row>
    <row r="68" spans="1:28" ht="21.75" customHeight="1">
      <c r="A68" s="125"/>
      <c r="B68" s="460"/>
      <c r="C68" s="366"/>
      <c r="D68" s="147" t="s">
        <v>1</v>
      </c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45">
        <v>42125</v>
      </c>
      <c r="U68" s="124" t="s">
        <v>45</v>
      </c>
      <c r="V68" s="124">
        <v>32030000161500000</v>
      </c>
      <c r="W68" s="124" t="s">
        <v>103</v>
      </c>
      <c r="X68" s="145">
        <v>42339</v>
      </c>
      <c r="Y68" s="124">
        <v>73.2</v>
      </c>
      <c r="Z68" s="124"/>
      <c r="AA68" s="124" t="s">
        <v>109</v>
      </c>
      <c r="AB68" s="148" t="s">
        <v>94</v>
      </c>
    </row>
    <row r="69" spans="1:28" ht="21.75" customHeight="1">
      <c r="A69" s="125"/>
      <c r="B69" s="144"/>
      <c r="C69" s="461" t="s">
        <v>110</v>
      </c>
      <c r="D69" s="95" t="s">
        <v>0</v>
      </c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20"/>
      <c r="U69" s="118"/>
      <c r="V69" s="118"/>
      <c r="W69" s="118"/>
      <c r="X69" s="120"/>
      <c r="Y69" s="118"/>
      <c r="Z69" s="118"/>
      <c r="AA69" s="118"/>
      <c r="AB69" s="141"/>
    </row>
    <row r="70" spans="1:28" ht="21.75" customHeight="1">
      <c r="A70" s="125"/>
      <c r="B70" s="157" t="s">
        <v>124</v>
      </c>
      <c r="C70" s="461"/>
      <c r="D70" s="147" t="s">
        <v>1</v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20"/>
      <c r="U70" s="118"/>
      <c r="V70" s="118"/>
      <c r="W70" s="118"/>
      <c r="X70" s="120"/>
      <c r="Y70" s="118"/>
      <c r="Z70" s="118"/>
      <c r="AA70" s="118"/>
      <c r="AB70" s="141"/>
    </row>
    <row r="71" spans="1:28" ht="21.75" customHeight="1">
      <c r="A71" s="125"/>
      <c r="B71" s="146"/>
      <c r="C71" s="365" t="s">
        <v>112</v>
      </c>
      <c r="D71" s="95" t="s">
        <v>0</v>
      </c>
      <c r="E71" s="118"/>
      <c r="F71" s="118"/>
      <c r="G71" s="118"/>
      <c r="H71" s="118">
        <v>13.70431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20"/>
      <c r="U71" s="118"/>
      <c r="V71" s="118"/>
      <c r="W71" s="118"/>
      <c r="X71" s="120"/>
      <c r="Y71" s="118"/>
      <c r="Z71" s="118"/>
      <c r="AA71" s="118"/>
      <c r="AB71" s="141"/>
    </row>
    <row r="72" spans="1:28" ht="21.75" customHeight="1">
      <c r="A72" s="125"/>
      <c r="B72" s="146" t="s">
        <v>125</v>
      </c>
      <c r="C72" s="366"/>
      <c r="D72" s="147" t="s">
        <v>1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20">
        <v>42005</v>
      </c>
      <c r="U72" s="118"/>
      <c r="V72" s="118">
        <v>14</v>
      </c>
      <c r="W72" s="118" t="s">
        <v>111</v>
      </c>
      <c r="X72" s="120">
        <v>42064</v>
      </c>
      <c r="Y72" s="118">
        <v>13.70431</v>
      </c>
      <c r="Z72" s="118">
        <v>0</v>
      </c>
      <c r="AA72" s="118"/>
      <c r="AB72" s="148" t="s">
        <v>94</v>
      </c>
    </row>
    <row r="73" spans="1:28" ht="21.75" customHeight="1">
      <c r="A73" s="125"/>
      <c r="B73" s="144"/>
      <c r="C73" s="367" t="s">
        <v>113</v>
      </c>
      <c r="D73" s="95" t="s">
        <v>0</v>
      </c>
      <c r="E73" s="118"/>
      <c r="F73" s="118"/>
      <c r="G73" s="118"/>
      <c r="H73" s="118">
        <v>1.65565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20"/>
      <c r="U73" s="118"/>
      <c r="V73" s="118"/>
      <c r="W73" s="118"/>
      <c r="X73" s="120"/>
      <c r="Y73" s="118"/>
      <c r="Z73" s="118"/>
      <c r="AA73" s="118"/>
      <c r="AB73" s="141"/>
    </row>
    <row r="74" spans="1:28" ht="44.25" customHeight="1">
      <c r="A74" s="125"/>
      <c r="B74" s="157" t="s">
        <v>126</v>
      </c>
      <c r="C74" s="368"/>
      <c r="D74" s="147" t="s">
        <v>1</v>
      </c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20">
        <v>42005</v>
      </c>
      <c r="U74" s="118"/>
      <c r="V74" s="118">
        <v>6</v>
      </c>
      <c r="W74" s="118" t="s">
        <v>111</v>
      </c>
      <c r="X74" s="120">
        <v>42036</v>
      </c>
      <c r="Y74" s="118">
        <v>1.65565</v>
      </c>
      <c r="Z74" s="118">
        <v>0</v>
      </c>
      <c r="AA74" s="118"/>
      <c r="AB74" s="148" t="s">
        <v>94</v>
      </c>
    </row>
    <row r="75" spans="1:28" ht="21.75" customHeight="1">
      <c r="A75" s="125"/>
      <c r="B75" s="146"/>
      <c r="C75" s="346" t="s">
        <v>114</v>
      </c>
      <c r="D75" s="95" t="s">
        <v>0</v>
      </c>
      <c r="E75" s="118"/>
      <c r="F75" s="118"/>
      <c r="G75" s="118"/>
      <c r="H75" s="118"/>
      <c r="I75" s="118">
        <v>2.94994</v>
      </c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20"/>
      <c r="U75" s="118"/>
      <c r="V75" s="118"/>
      <c r="W75" s="118"/>
      <c r="X75" s="120"/>
      <c r="Y75" s="118"/>
      <c r="Z75" s="118"/>
      <c r="AA75" s="118"/>
      <c r="AB75" s="141"/>
    </row>
    <row r="76" spans="1:28" ht="21.75" customHeight="1">
      <c r="A76" s="125"/>
      <c r="B76" s="146" t="s">
        <v>127</v>
      </c>
      <c r="C76" s="347"/>
      <c r="D76" s="147" t="s">
        <v>1</v>
      </c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20">
        <v>42036</v>
      </c>
      <c r="U76" s="118"/>
      <c r="V76" s="118">
        <v>49</v>
      </c>
      <c r="W76" s="118" t="s">
        <v>111</v>
      </c>
      <c r="X76" s="120">
        <v>42095</v>
      </c>
      <c r="Y76" s="118">
        <v>2.94994</v>
      </c>
      <c r="Z76" s="118">
        <v>0</v>
      </c>
      <c r="AA76" s="118"/>
      <c r="AB76" s="148" t="s">
        <v>94</v>
      </c>
    </row>
    <row r="77" spans="1:28" ht="21.75" customHeight="1">
      <c r="A77" s="125"/>
      <c r="B77" s="144"/>
      <c r="C77" s="461" t="s">
        <v>116</v>
      </c>
      <c r="D77" s="95" t="s">
        <v>0</v>
      </c>
      <c r="E77" s="118"/>
      <c r="F77" s="118"/>
      <c r="G77" s="118"/>
      <c r="H77" s="118"/>
      <c r="I77" s="118"/>
      <c r="J77" s="118"/>
      <c r="K77" s="118"/>
      <c r="L77" s="118">
        <v>17</v>
      </c>
      <c r="M77" s="118"/>
      <c r="N77" s="118"/>
      <c r="O77" s="118"/>
      <c r="P77" s="118"/>
      <c r="Q77" s="118"/>
      <c r="R77" s="118"/>
      <c r="S77" s="118"/>
      <c r="T77" s="120"/>
      <c r="U77" s="118"/>
      <c r="V77" s="118"/>
      <c r="W77" s="118"/>
      <c r="X77" s="120"/>
      <c r="Y77" s="118"/>
      <c r="Z77" s="118"/>
      <c r="AA77" s="118"/>
      <c r="AB77" s="141"/>
    </row>
    <row r="78" spans="1:28" ht="21.75" customHeight="1">
      <c r="A78" s="125"/>
      <c r="B78" s="157" t="s">
        <v>128</v>
      </c>
      <c r="C78" s="461"/>
      <c r="D78" s="147" t="s">
        <v>1</v>
      </c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20">
        <v>42125</v>
      </c>
      <c r="U78" s="118"/>
      <c r="V78" s="118">
        <v>8</v>
      </c>
      <c r="W78" s="118" t="s">
        <v>115</v>
      </c>
      <c r="X78" s="120">
        <v>42125</v>
      </c>
      <c r="Y78" s="118">
        <v>17</v>
      </c>
      <c r="Z78" s="118">
        <v>0</v>
      </c>
      <c r="AA78" s="118"/>
      <c r="AB78" s="148" t="s">
        <v>94</v>
      </c>
    </row>
    <row r="79" spans="1:28" ht="21.75" customHeight="1">
      <c r="A79" s="125"/>
      <c r="B79" s="146"/>
      <c r="C79" s="461" t="s">
        <v>117</v>
      </c>
      <c r="D79" s="95" t="s">
        <v>0</v>
      </c>
      <c r="E79" s="118"/>
      <c r="F79" s="118"/>
      <c r="G79" s="118"/>
      <c r="H79" s="118"/>
      <c r="I79" s="118"/>
      <c r="J79" s="118"/>
      <c r="K79" s="118"/>
      <c r="L79" s="118"/>
      <c r="M79" s="118">
        <v>30.15</v>
      </c>
      <c r="N79" s="118"/>
      <c r="O79" s="118"/>
      <c r="P79" s="118"/>
      <c r="Q79" s="118"/>
      <c r="R79" s="118"/>
      <c r="S79" s="118"/>
      <c r="T79" s="120"/>
      <c r="U79" s="118"/>
      <c r="V79" s="118"/>
      <c r="W79" s="118"/>
      <c r="X79" s="120"/>
      <c r="Y79" s="118"/>
      <c r="Z79" s="118"/>
      <c r="AA79" s="118"/>
      <c r="AB79" s="141"/>
    </row>
    <row r="80" spans="1:28" ht="21.75" customHeight="1">
      <c r="A80" s="125"/>
      <c r="B80" s="146" t="s">
        <v>129</v>
      </c>
      <c r="C80" s="461"/>
      <c r="D80" s="147" t="s">
        <v>1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20">
        <v>42156</v>
      </c>
      <c r="U80" s="118"/>
      <c r="V80" s="118">
        <v>11</v>
      </c>
      <c r="W80" s="118" t="s">
        <v>118</v>
      </c>
      <c r="X80" s="120">
        <v>42186</v>
      </c>
      <c r="Y80" s="118">
        <v>30.15</v>
      </c>
      <c r="Z80" s="118"/>
      <c r="AA80" s="118"/>
      <c r="AB80" s="148" t="s">
        <v>94</v>
      </c>
    </row>
    <row r="81" spans="1:28" ht="21.75" customHeight="1">
      <c r="A81" s="125"/>
      <c r="B81" s="144"/>
      <c r="C81" s="365" t="s">
        <v>119</v>
      </c>
      <c r="D81" s="95" t="s">
        <v>0</v>
      </c>
      <c r="E81" s="118"/>
      <c r="F81" s="118"/>
      <c r="G81" s="118"/>
      <c r="H81" s="118"/>
      <c r="I81" s="118"/>
      <c r="J81" s="118"/>
      <c r="K81" s="118"/>
      <c r="L81" s="118"/>
      <c r="M81" s="118">
        <v>15</v>
      </c>
      <c r="N81" s="118"/>
      <c r="O81" s="118"/>
      <c r="P81" s="118"/>
      <c r="Q81" s="118"/>
      <c r="R81" s="118"/>
      <c r="S81" s="118"/>
      <c r="T81" s="120"/>
      <c r="U81" s="118"/>
      <c r="V81" s="118"/>
      <c r="W81" s="118"/>
      <c r="X81" s="120"/>
      <c r="Y81" s="118"/>
      <c r="Z81" s="118"/>
      <c r="AA81" s="118"/>
      <c r="AB81" s="148"/>
    </row>
    <row r="82" spans="1:28" ht="21.75" customHeight="1">
      <c r="A82" s="125"/>
      <c r="B82" s="157" t="s">
        <v>129</v>
      </c>
      <c r="C82" s="366"/>
      <c r="D82" s="147" t="s">
        <v>1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20">
        <v>42156</v>
      </c>
      <c r="U82" s="118"/>
      <c r="V82" s="118">
        <v>12</v>
      </c>
      <c r="W82" s="118" t="s">
        <v>118</v>
      </c>
      <c r="X82" s="120">
        <v>42156</v>
      </c>
      <c r="Y82" s="118">
        <v>15</v>
      </c>
      <c r="Z82" s="118"/>
      <c r="AA82" s="118"/>
      <c r="AB82" s="148" t="s">
        <v>94</v>
      </c>
    </row>
    <row r="83" spans="1:28" ht="21.75" customHeight="1">
      <c r="A83" s="125"/>
      <c r="B83" s="146"/>
      <c r="C83" s="461" t="s">
        <v>120</v>
      </c>
      <c r="D83" s="95" t="s">
        <v>0</v>
      </c>
      <c r="E83" s="118"/>
      <c r="F83" s="118"/>
      <c r="G83" s="118"/>
      <c r="H83" s="118"/>
      <c r="I83" s="118"/>
      <c r="J83" s="118"/>
      <c r="K83" s="118"/>
      <c r="L83" s="118"/>
      <c r="M83" s="118">
        <v>6</v>
      </c>
      <c r="N83" s="118"/>
      <c r="O83" s="118"/>
      <c r="P83" s="118"/>
      <c r="Q83" s="118"/>
      <c r="R83" s="118"/>
      <c r="S83" s="118"/>
      <c r="T83" s="120"/>
      <c r="U83" s="118"/>
      <c r="V83" s="118"/>
      <c r="W83" s="118"/>
      <c r="X83" s="120"/>
      <c r="Y83" s="118"/>
      <c r="Z83" s="118"/>
      <c r="AA83" s="118"/>
      <c r="AB83" s="148"/>
    </row>
    <row r="84" spans="1:28" ht="21.75" customHeight="1">
      <c r="A84" s="125"/>
      <c r="B84" s="146" t="s">
        <v>130</v>
      </c>
      <c r="C84" s="365"/>
      <c r="D84" s="147" t="s">
        <v>1</v>
      </c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0">
        <v>42156</v>
      </c>
      <c r="U84" s="118"/>
      <c r="V84" s="118">
        <v>10</v>
      </c>
      <c r="W84" s="118" t="s">
        <v>115</v>
      </c>
      <c r="X84" s="120">
        <v>42186</v>
      </c>
      <c r="Y84" s="124">
        <v>6</v>
      </c>
      <c r="Z84" s="124"/>
      <c r="AA84" s="124"/>
      <c r="AB84" s="148" t="s">
        <v>94</v>
      </c>
    </row>
    <row r="85" spans="1:28" ht="18" customHeight="1">
      <c r="A85" s="125"/>
      <c r="B85" s="341"/>
      <c r="C85" s="342" t="s">
        <v>136</v>
      </c>
      <c r="D85" s="147" t="s">
        <v>0</v>
      </c>
      <c r="E85" s="124"/>
      <c r="F85" s="124"/>
      <c r="G85" s="124">
        <v>4115</v>
      </c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0"/>
      <c r="U85" s="118"/>
      <c r="V85" s="118"/>
      <c r="W85" s="118"/>
      <c r="X85" s="120"/>
      <c r="Y85" s="124"/>
      <c r="Z85" s="124"/>
      <c r="AA85" s="124"/>
      <c r="AB85" s="148"/>
    </row>
    <row r="86" spans="1:28" ht="15" customHeight="1">
      <c r="A86" s="125"/>
      <c r="B86" s="341"/>
      <c r="C86" s="343"/>
      <c r="D86" s="147" t="s">
        <v>1</v>
      </c>
      <c r="E86" s="124"/>
      <c r="F86" s="124"/>
      <c r="G86" s="124">
        <v>1847.8</v>
      </c>
      <c r="H86" s="124">
        <v>53.7</v>
      </c>
      <c r="I86" s="124"/>
      <c r="J86" s="167">
        <v>451.4</v>
      </c>
      <c r="K86" s="124">
        <v>1155</v>
      </c>
      <c r="L86" s="167">
        <v>187.7</v>
      </c>
      <c r="M86" s="124"/>
      <c r="N86" s="124"/>
      <c r="O86" s="124"/>
      <c r="P86" s="124"/>
      <c r="Q86" s="124"/>
      <c r="R86" s="124"/>
      <c r="S86" s="124"/>
      <c r="T86" s="120"/>
      <c r="U86" s="118"/>
      <c r="V86" s="118"/>
      <c r="W86" s="118"/>
      <c r="X86" s="120"/>
      <c r="Y86" s="124"/>
      <c r="Z86" s="124"/>
      <c r="AA86" s="124"/>
      <c r="AB86" s="148"/>
    </row>
    <row r="87" spans="1:28" ht="18" customHeight="1">
      <c r="A87" s="125"/>
      <c r="B87" s="344" t="s">
        <v>131</v>
      </c>
      <c r="C87" s="346" t="s">
        <v>132</v>
      </c>
      <c r="D87" s="95" t="s">
        <v>0</v>
      </c>
      <c r="E87" s="124"/>
      <c r="F87" s="124"/>
      <c r="G87" s="124">
        <v>1120.1</v>
      </c>
      <c r="H87" s="124"/>
      <c r="I87" s="167"/>
      <c r="J87" s="167"/>
      <c r="K87" s="124"/>
      <c r="L87" s="124"/>
      <c r="M87" s="124"/>
      <c r="N87" s="124"/>
      <c r="O87" s="124"/>
      <c r="P87" s="124"/>
      <c r="Q87" s="124"/>
      <c r="R87" s="124"/>
      <c r="S87" s="124"/>
      <c r="T87" s="118"/>
      <c r="U87" s="118"/>
      <c r="V87" s="118"/>
      <c r="W87" s="118"/>
      <c r="X87" s="118"/>
      <c r="Y87" s="124"/>
      <c r="Z87" s="124"/>
      <c r="AA87" s="124"/>
      <c r="AB87" s="148"/>
    </row>
    <row r="88" spans="1:28" ht="15" customHeight="1">
      <c r="A88" s="125"/>
      <c r="B88" s="345"/>
      <c r="C88" s="347"/>
      <c r="D88" s="147" t="s">
        <v>1</v>
      </c>
      <c r="E88" s="124"/>
      <c r="F88" s="124"/>
      <c r="G88" s="124">
        <v>660.6</v>
      </c>
      <c r="H88" s="124"/>
      <c r="I88" s="124"/>
      <c r="J88" s="167">
        <v>451.4</v>
      </c>
      <c r="K88" s="124">
        <v>159.1</v>
      </c>
      <c r="L88" s="167">
        <v>50.1</v>
      </c>
      <c r="M88" s="124"/>
      <c r="N88" s="124"/>
      <c r="O88" s="124"/>
      <c r="P88" s="124"/>
      <c r="Q88" s="124"/>
      <c r="R88" s="124"/>
      <c r="S88" s="124"/>
      <c r="T88" s="145">
        <v>42036</v>
      </c>
      <c r="U88" s="124" t="s">
        <v>133</v>
      </c>
      <c r="V88" s="124">
        <v>39</v>
      </c>
      <c r="W88" s="124" t="s">
        <v>134</v>
      </c>
      <c r="X88" s="145">
        <v>42369</v>
      </c>
      <c r="Y88" s="167">
        <v>1120.1</v>
      </c>
      <c r="Z88" s="124"/>
      <c r="AA88" s="124"/>
      <c r="AB88" s="148" t="s">
        <v>94</v>
      </c>
    </row>
    <row r="89" spans="1:28" ht="15" customHeight="1">
      <c r="A89" s="125"/>
      <c r="B89" s="344" t="s">
        <v>135</v>
      </c>
      <c r="C89" s="346" t="s">
        <v>132</v>
      </c>
      <c r="D89" s="95" t="s">
        <v>0</v>
      </c>
      <c r="E89" s="124"/>
      <c r="F89" s="124"/>
      <c r="G89" s="124">
        <v>293.9</v>
      </c>
      <c r="H89" s="124"/>
      <c r="I89" s="124"/>
      <c r="J89" s="167"/>
      <c r="K89" s="124"/>
      <c r="L89" s="167"/>
      <c r="M89" s="124">
        <v>293.9</v>
      </c>
      <c r="N89" s="124"/>
      <c r="O89" s="124"/>
      <c r="P89" s="124"/>
      <c r="Q89" s="124"/>
      <c r="R89" s="124"/>
      <c r="S89" s="124"/>
      <c r="T89" s="145"/>
      <c r="U89" s="124"/>
      <c r="V89" s="124"/>
      <c r="W89" s="124"/>
      <c r="X89" s="145"/>
      <c r="Y89" s="167"/>
      <c r="Z89" s="124"/>
      <c r="AA89" s="124"/>
      <c r="AB89" s="148"/>
    </row>
    <row r="90" spans="1:28" ht="15" customHeight="1">
      <c r="A90" s="125"/>
      <c r="B90" s="345"/>
      <c r="C90" s="347"/>
      <c r="D90" s="147" t="s">
        <v>1</v>
      </c>
      <c r="E90" s="124"/>
      <c r="F90" s="124"/>
      <c r="G90" s="124"/>
      <c r="H90" s="124"/>
      <c r="I90" s="124"/>
      <c r="J90" s="167"/>
      <c r="K90" s="124"/>
      <c r="L90" s="167"/>
      <c r="M90" s="124"/>
      <c r="N90" s="124"/>
      <c r="O90" s="124"/>
      <c r="P90" s="124"/>
      <c r="Q90" s="124"/>
      <c r="R90" s="124"/>
      <c r="S90" s="124"/>
      <c r="T90" s="145">
        <v>42095</v>
      </c>
      <c r="U90" s="124" t="s">
        <v>137</v>
      </c>
      <c r="V90" s="124" t="s">
        <v>138</v>
      </c>
      <c r="W90" s="124" t="s">
        <v>139</v>
      </c>
      <c r="X90" s="145">
        <v>42156</v>
      </c>
      <c r="Y90" s="167">
        <v>293.9</v>
      </c>
      <c r="Z90" s="124"/>
      <c r="AA90" s="124"/>
      <c r="AB90" s="148" t="s">
        <v>94</v>
      </c>
    </row>
    <row r="91" spans="1:28" ht="15" customHeight="1">
      <c r="A91" s="125"/>
      <c r="B91" s="344" t="s">
        <v>140</v>
      </c>
      <c r="C91" s="346" t="s">
        <v>132</v>
      </c>
      <c r="D91" s="147" t="s">
        <v>0</v>
      </c>
      <c r="E91" s="124"/>
      <c r="F91" s="124"/>
      <c r="G91" s="124">
        <v>53.7</v>
      </c>
      <c r="H91" s="124"/>
      <c r="I91" s="124"/>
      <c r="J91" s="167"/>
      <c r="K91" s="124"/>
      <c r="L91" s="167"/>
      <c r="M91" s="124"/>
      <c r="N91" s="124"/>
      <c r="O91" s="124"/>
      <c r="P91" s="124"/>
      <c r="Q91" s="124"/>
      <c r="R91" s="124"/>
      <c r="S91" s="124"/>
      <c r="T91" s="145"/>
      <c r="U91" s="124"/>
      <c r="V91" s="124"/>
      <c r="W91" s="124"/>
      <c r="X91" s="145"/>
      <c r="Y91" s="167"/>
      <c r="Z91" s="124"/>
      <c r="AA91" s="124"/>
      <c r="AB91" s="148"/>
    </row>
    <row r="92" spans="1:28" ht="15" customHeight="1">
      <c r="A92" s="125"/>
      <c r="B92" s="345"/>
      <c r="C92" s="347"/>
      <c r="D92" s="147" t="s">
        <v>1</v>
      </c>
      <c r="E92" s="124"/>
      <c r="F92" s="124"/>
      <c r="G92" s="124">
        <v>53.7</v>
      </c>
      <c r="H92" s="124">
        <v>53.7</v>
      </c>
      <c r="I92" s="124"/>
      <c r="J92" s="167"/>
      <c r="K92" s="124"/>
      <c r="L92" s="167"/>
      <c r="M92" s="124"/>
      <c r="N92" s="124"/>
      <c r="O92" s="124"/>
      <c r="P92" s="124"/>
      <c r="Q92" s="124"/>
      <c r="R92" s="124"/>
      <c r="S92" s="124"/>
      <c r="T92" s="145">
        <v>41609</v>
      </c>
      <c r="U92" s="124" t="s">
        <v>137</v>
      </c>
      <c r="V92" s="124">
        <v>726</v>
      </c>
      <c r="W92" s="124" t="s">
        <v>141</v>
      </c>
      <c r="X92" s="145">
        <v>42005</v>
      </c>
      <c r="Y92" s="167">
        <v>53.7</v>
      </c>
      <c r="Z92" s="124"/>
      <c r="AA92" s="124"/>
      <c r="AB92" s="148" t="s">
        <v>94</v>
      </c>
    </row>
    <row r="93" spans="1:28" ht="15" customHeight="1">
      <c r="A93" s="125"/>
      <c r="B93" s="344" t="s">
        <v>142</v>
      </c>
      <c r="C93" s="346" t="s">
        <v>132</v>
      </c>
      <c r="D93" s="147" t="s">
        <v>0</v>
      </c>
      <c r="E93" s="124"/>
      <c r="F93" s="124"/>
      <c r="G93" s="124">
        <v>1197.8</v>
      </c>
      <c r="H93" s="124"/>
      <c r="I93" s="124"/>
      <c r="J93" s="167"/>
      <c r="K93" s="124"/>
      <c r="L93" s="167"/>
      <c r="M93" s="124"/>
      <c r="N93" s="124"/>
      <c r="O93" s="124"/>
      <c r="P93" s="124"/>
      <c r="Q93" s="124"/>
      <c r="R93" s="124"/>
      <c r="S93" s="124"/>
      <c r="T93" s="145"/>
      <c r="U93" s="124"/>
      <c r="V93" s="124"/>
      <c r="W93" s="124"/>
      <c r="X93" s="145"/>
      <c r="Y93" s="167"/>
      <c r="Z93" s="124"/>
      <c r="AA93" s="124"/>
      <c r="AB93" s="148"/>
    </row>
    <row r="94" spans="1:28" ht="15" customHeight="1">
      <c r="A94" s="125"/>
      <c r="B94" s="345"/>
      <c r="C94" s="347"/>
      <c r="D94" s="147" t="s">
        <v>1</v>
      </c>
      <c r="E94" s="124"/>
      <c r="F94" s="124"/>
      <c r="G94" s="124">
        <v>1099.3</v>
      </c>
      <c r="H94" s="124"/>
      <c r="I94" s="124"/>
      <c r="J94" s="167"/>
      <c r="K94" s="124">
        <v>961.7</v>
      </c>
      <c r="L94" s="167">
        <v>137.6</v>
      </c>
      <c r="M94" s="124"/>
      <c r="N94" s="124"/>
      <c r="O94" s="124"/>
      <c r="P94" s="124"/>
      <c r="Q94" s="124"/>
      <c r="R94" s="124"/>
      <c r="S94" s="124"/>
      <c r="T94" s="145">
        <v>42064</v>
      </c>
      <c r="U94" s="124" t="s">
        <v>137</v>
      </c>
      <c r="V94" s="124">
        <v>726</v>
      </c>
      <c r="W94" s="124" t="s">
        <v>141</v>
      </c>
      <c r="X94" s="145">
        <v>42095</v>
      </c>
      <c r="Y94" s="167">
        <v>1197.8</v>
      </c>
      <c r="Z94" s="124"/>
      <c r="AA94" s="124"/>
      <c r="AB94" s="148" t="s">
        <v>94</v>
      </c>
    </row>
    <row r="95" spans="1:28" ht="21" customHeight="1">
      <c r="A95" s="125"/>
      <c r="B95" s="344" t="s">
        <v>145</v>
      </c>
      <c r="C95" s="346" t="s">
        <v>143</v>
      </c>
      <c r="D95" s="95" t="s">
        <v>0</v>
      </c>
      <c r="E95" s="118"/>
      <c r="F95" s="118"/>
      <c r="G95" s="118">
        <v>333.2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20"/>
      <c r="U95" s="118"/>
      <c r="V95" s="118"/>
      <c r="W95" s="118"/>
      <c r="X95" s="120"/>
      <c r="Y95" s="118"/>
      <c r="Z95" s="118"/>
      <c r="AA95" s="118"/>
      <c r="AB95" s="141"/>
    </row>
    <row r="96" spans="1:28" ht="21.75" customHeight="1">
      <c r="A96" s="126"/>
      <c r="B96" s="345"/>
      <c r="C96" s="347"/>
      <c r="D96" s="147" t="s">
        <v>1</v>
      </c>
      <c r="E96" s="118"/>
      <c r="F96" s="118"/>
      <c r="G96" s="118">
        <v>34.2</v>
      </c>
      <c r="H96" s="118"/>
      <c r="I96" s="118"/>
      <c r="J96" s="118"/>
      <c r="K96" s="118">
        <v>34.2</v>
      </c>
      <c r="L96" s="118"/>
      <c r="M96" s="118"/>
      <c r="N96" s="118"/>
      <c r="O96" s="118"/>
      <c r="P96" s="118"/>
      <c r="Q96" s="118"/>
      <c r="R96" s="118"/>
      <c r="S96" s="118"/>
      <c r="T96" s="120">
        <v>42064</v>
      </c>
      <c r="U96" s="118" t="s">
        <v>137</v>
      </c>
      <c r="V96" s="118">
        <v>5916</v>
      </c>
      <c r="W96" s="118" t="s">
        <v>144</v>
      </c>
      <c r="X96" s="120">
        <v>42339</v>
      </c>
      <c r="Y96" s="118">
        <v>333.2</v>
      </c>
      <c r="Z96" s="118"/>
      <c r="AA96" s="118"/>
      <c r="AB96" s="141" t="s">
        <v>94</v>
      </c>
    </row>
    <row r="97" spans="1:28" ht="14.25" customHeight="1">
      <c r="A97" s="412">
        <v>6</v>
      </c>
      <c r="B97" s="354" t="s">
        <v>64</v>
      </c>
      <c r="C97" s="355"/>
      <c r="D97" s="139" t="s">
        <v>0</v>
      </c>
      <c r="E97" s="127"/>
      <c r="F97" s="149"/>
      <c r="G97" s="150">
        <v>7147.7</v>
      </c>
      <c r="H97" s="151"/>
      <c r="I97" s="152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4"/>
      <c r="U97" s="155"/>
      <c r="V97" s="154"/>
      <c r="W97" s="155"/>
      <c r="X97" s="153"/>
      <c r="Y97" s="153"/>
      <c r="Z97" s="154"/>
      <c r="AA97" s="156"/>
      <c r="AB97" s="151"/>
    </row>
    <row r="98" spans="1:28" ht="26.25" customHeight="1">
      <c r="A98" s="413"/>
      <c r="B98" s="356"/>
      <c r="C98" s="357"/>
      <c r="D98" s="123" t="s">
        <v>1</v>
      </c>
      <c r="E98" s="128"/>
      <c r="F98" s="80"/>
      <c r="G98" s="81">
        <v>3916.1</v>
      </c>
      <c r="H98" s="164">
        <v>582.4</v>
      </c>
      <c r="I98" s="16"/>
      <c r="J98" s="2">
        <v>0.4</v>
      </c>
      <c r="K98" s="2">
        <v>2602</v>
      </c>
      <c r="L98" s="2"/>
      <c r="M98" s="163">
        <v>731.35</v>
      </c>
      <c r="N98" s="2"/>
      <c r="O98" s="2"/>
      <c r="P98" s="2"/>
      <c r="Q98" s="2"/>
      <c r="R98" s="2"/>
      <c r="S98" s="2"/>
      <c r="T98" s="21"/>
      <c r="U98" s="40"/>
      <c r="V98" s="21"/>
      <c r="W98" s="40"/>
      <c r="X98" s="2"/>
      <c r="Y98" s="2"/>
      <c r="Z98" s="21"/>
      <c r="AA98" s="15"/>
      <c r="AB98" s="30"/>
    </row>
    <row r="99" spans="1:28" ht="15">
      <c r="A99" s="125"/>
      <c r="B99" s="358"/>
      <c r="C99" s="348" t="s">
        <v>65</v>
      </c>
      <c r="D99" s="129" t="s">
        <v>0</v>
      </c>
      <c r="E99" s="121"/>
      <c r="F99" s="3"/>
      <c r="G99" s="22">
        <v>1080.5</v>
      </c>
      <c r="H99" s="31"/>
      <c r="I99" s="26"/>
      <c r="J99" s="4"/>
      <c r="K99" s="4"/>
      <c r="L99" s="4"/>
      <c r="M99" s="159">
        <v>4384.2</v>
      </c>
      <c r="N99" s="4"/>
      <c r="O99" s="4"/>
      <c r="P99" s="4"/>
      <c r="Q99" s="4"/>
      <c r="R99" s="4"/>
      <c r="S99" s="4"/>
      <c r="T99" s="22"/>
      <c r="U99" s="3"/>
      <c r="V99" s="22"/>
      <c r="W99" s="3"/>
      <c r="X99" s="4"/>
      <c r="Y99" s="4"/>
      <c r="Z99" s="22"/>
      <c r="AA99" s="44"/>
      <c r="AB99" s="31"/>
    </row>
    <row r="100" spans="1:36" ht="24.75" customHeight="1">
      <c r="A100" s="125"/>
      <c r="B100" s="359"/>
      <c r="C100" s="349"/>
      <c r="D100" s="123" t="s">
        <v>1</v>
      </c>
      <c r="E100" s="121"/>
      <c r="F100" s="3"/>
      <c r="G100" s="22">
        <v>730.5</v>
      </c>
      <c r="H100" s="31"/>
      <c r="I100" s="26"/>
      <c r="J100" s="4"/>
      <c r="K100" s="4"/>
      <c r="L100" s="4"/>
      <c r="M100" s="5">
        <v>730.5</v>
      </c>
      <c r="N100" s="4"/>
      <c r="O100" s="4"/>
      <c r="P100" s="4"/>
      <c r="Q100" s="4"/>
      <c r="R100" s="4"/>
      <c r="S100" s="4"/>
      <c r="T100" s="143">
        <v>42125</v>
      </c>
      <c r="U100" s="118" t="s">
        <v>45</v>
      </c>
      <c r="V100" s="118" t="s">
        <v>99</v>
      </c>
      <c r="W100" s="3"/>
      <c r="X100" s="4"/>
      <c r="Y100" s="5">
        <v>780.468</v>
      </c>
      <c r="Z100" s="23">
        <v>3603.7</v>
      </c>
      <c r="AA100" s="45" t="s">
        <v>121</v>
      </c>
      <c r="AB100" s="32" t="s">
        <v>94</v>
      </c>
      <c r="AD100" s="165" t="s">
        <v>123</v>
      </c>
      <c r="AE100" s="165"/>
      <c r="AF100" s="166"/>
      <c r="AG100" s="166"/>
      <c r="AH100" s="166"/>
      <c r="AI100" s="166"/>
      <c r="AJ100" s="166"/>
    </row>
    <row r="101" spans="1:28" ht="15">
      <c r="A101" s="125"/>
      <c r="B101" s="358"/>
      <c r="C101" s="350" t="s">
        <v>66</v>
      </c>
      <c r="D101" s="129" t="s">
        <v>0</v>
      </c>
      <c r="E101" s="131"/>
      <c r="F101" s="41"/>
      <c r="G101" s="22">
        <v>6067.2</v>
      </c>
      <c r="H101" s="32"/>
      <c r="I101" s="2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23"/>
      <c r="U101" s="41"/>
      <c r="V101" s="23"/>
      <c r="W101" s="41"/>
      <c r="X101" s="5"/>
      <c r="Y101" s="5"/>
      <c r="Z101" s="23"/>
      <c r="AA101" s="45"/>
      <c r="AB101" s="32"/>
    </row>
    <row r="102" spans="1:28" ht="15">
      <c r="A102" s="126"/>
      <c r="B102" s="359"/>
      <c r="C102" s="351"/>
      <c r="D102" s="123" t="s">
        <v>1</v>
      </c>
      <c r="E102" s="132"/>
      <c r="F102" s="42"/>
      <c r="G102" s="160">
        <v>3185.64</v>
      </c>
      <c r="H102" s="161">
        <v>582.4</v>
      </c>
      <c r="I102" s="28"/>
      <c r="J102" s="24">
        <v>0.4</v>
      </c>
      <c r="K102" s="162">
        <v>2602</v>
      </c>
      <c r="L102" s="24"/>
      <c r="M102" s="24">
        <v>0.85</v>
      </c>
      <c r="N102" s="24"/>
      <c r="O102" s="24"/>
      <c r="P102" s="24"/>
      <c r="Q102" s="24"/>
      <c r="R102" s="24"/>
      <c r="S102" s="24"/>
      <c r="T102" s="25"/>
      <c r="U102" s="42"/>
      <c r="V102" s="25"/>
      <c r="W102" s="42"/>
      <c r="X102" s="24"/>
      <c r="Y102" s="24"/>
      <c r="Z102" s="25"/>
      <c r="AA102" s="46"/>
      <c r="AB102" s="34" t="s">
        <v>122</v>
      </c>
    </row>
    <row r="103" spans="1:28" ht="15">
      <c r="A103" s="124">
        <v>7</v>
      </c>
      <c r="B103" s="352"/>
      <c r="C103" s="339" t="s">
        <v>146</v>
      </c>
      <c r="D103" s="129" t="s">
        <v>0</v>
      </c>
      <c r="E103" s="121"/>
      <c r="F103" s="99"/>
      <c r="G103" s="100">
        <v>15489.63</v>
      </c>
      <c r="H103" s="173">
        <v>450</v>
      </c>
      <c r="I103" s="175">
        <v>1147.5</v>
      </c>
      <c r="J103" s="176">
        <v>1167.9</v>
      </c>
      <c r="K103" s="176">
        <v>1894.4</v>
      </c>
      <c r="L103" s="176">
        <v>1361.5</v>
      </c>
      <c r="M103" s="174">
        <v>1307.1</v>
      </c>
      <c r="N103" s="176">
        <v>1330.3</v>
      </c>
      <c r="O103" s="176">
        <v>1772.9</v>
      </c>
      <c r="P103" s="176">
        <v>946.7</v>
      </c>
      <c r="Q103" s="177">
        <v>1722.73</v>
      </c>
      <c r="R103" s="174">
        <v>846</v>
      </c>
      <c r="S103" s="176">
        <v>1542.6</v>
      </c>
      <c r="T103" s="23"/>
      <c r="U103" s="40"/>
      <c r="V103" s="21"/>
      <c r="W103" s="40"/>
      <c r="X103" s="2"/>
      <c r="Y103" s="2"/>
      <c r="Z103" s="21"/>
      <c r="AA103" s="15"/>
      <c r="AB103" s="30"/>
    </row>
    <row r="104" spans="1:28" ht="52.5" customHeight="1">
      <c r="A104" s="126"/>
      <c r="B104" s="353"/>
      <c r="C104" s="340"/>
      <c r="D104" s="169" t="s">
        <v>1</v>
      </c>
      <c r="E104" s="121"/>
      <c r="F104" s="99"/>
      <c r="G104" s="100">
        <v>6297.7</v>
      </c>
      <c r="H104" s="164">
        <v>315.8</v>
      </c>
      <c r="I104" s="171">
        <v>1443.7</v>
      </c>
      <c r="J104" s="172">
        <v>1018.8</v>
      </c>
      <c r="K104" s="172">
        <v>1797.4</v>
      </c>
      <c r="L104" s="172">
        <v>603.5</v>
      </c>
      <c r="M104" s="2">
        <v>1118.5</v>
      </c>
      <c r="N104" s="2"/>
      <c r="O104" s="2"/>
      <c r="P104" s="2"/>
      <c r="Q104" s="2"/>
      <c r="R104" s="2"/>
      <c r="S104" s="2"/>
      <c r="T104" s="21"/>
      <c r="U104" s="40"/>
      <c r="V104" s="21"/>
      <c r="W104" s="40"/>
      <c r="X104" s="2"/>
      <c r="Y104" s="2"/>
      <c r="Z104" s="21"/>
      <c r="AA104" s="15"/>
      <c r="AB104" s="30" t="s">
        <v>122</v>
      </c>
    </row>
  </sheetData>
  <sheetProtection/>
  <mergeCells count="104">
    <mergeCell ref="C95:C96"/>
    <mergeCell ref="C87:C88"/>
    <mergeCell ref="B93:B94"/>
    <mergeCell ref="B89:B90"/>
    <mergeCell ref="C89:C90"/>
    <mergeCell ref="B95:B96"/>
    <mergeCell ref="C91:C92"/>
    <mergeCell ref="B101:B102"/>
    <mergeCell ref="B63:B64"/>
    <mergeCell ref="B65:B66"/>
    <mergeCell ref="B67:B68"/>
    <mergeCell ref="C69:C70"/>
    <mergeCell ref="C77:C78"/>
    <mergeCell ref="C79:C80"/>
    <mergeCell ref="C81:C82"/>
    <mergeCell ref="C83:C84"/>
    <mergeCell ref="B87:B88"/>
    <mergeCell ref="H57:H58"/>
    <mergeCell ref="H59:H60"/>
    <mergeCell ref="B61:B62"/>
    <mergeCell ref="E57:E58"/>
    <mergeCell ref="E59:E60"/>
    <mergeCell ref="F57:F58"/>
    <mergeCell ref="F59:F60"/>
    <mergeCell ref="C61:C62"/>
    <mergeCell ref="G57:G58"/>
    <mergeCell ref="G59:G60"/>
    <mergeCell ref="AA7:AA9"/>
    <mergeCell ref="AB7:AB9"/>
    <mergeCell ref="G8:G9"/>
    <mergeCell ref="H8:S8"/>
    <mergeCell ref="T8:T9"/>
    <mergeCell ref="U8:U9"/>
    <mergeCell ref="V8:V9"/>
    <mergeCell ref="W8:W9"/>
    <mergeCell ref="X8:X9"/>
    <mergeCell ref="Y8:Y9"/>
    <mergeCell ref="E7:E9"/>
    <mergeCell ref="A14:AB14"/>
    <mergeCell ref="A15:A17"/>
    <mergeCell ref="B15:C17"/>
    <mergeCell ref="C10:D10"/>
    <mergeCell ref="F7:F9"/>
    <mergeCell ref="G7:S7"/>
    <mergeCell ref="T7:U7"/>
    <mergeCell ref="V7:Y7"/>
    <mergeCell ref="Z7:Z9"/>
    <mergeCell ref="B20:B21"/>
    <mergeCell ref="C20:C21"/>
    <mergeCell ref="C29:C31"/>
    <mergeCell ref="B29:B31"/>
    <mergeCell ref="A97:A98"/>
    <mergeCell ref="D59:D60"/>
    <mergeCell ref="C63:C64"/>
    <mergeCell ref="A18:A21"/>
    <mergeCell ref="A57:A59"/>
    <mergeCell ref="C42:C43"/>
    <mergeCell ref="B18:B19"/>
    <mergeCell ref="C18:C19"/>
    <mergeCell ref="C7:D9"/>
    <mergeCell ref="A11:C13"/>
    <mergeCell ref="A7:A9"/>
    <mergeCell ref="B7:B9"/>
    <mergeCell ref="C40:C41"/>
    <mergeCell ref="B40:B41"/>
    <mergeCell ref="C32:C33"/>
    <mergeCell ref="C34:C35"/>
    <mergeCell ref="C36:C37"/>
    <mergeCell ref="C38:C39"/>
    <mergeCell ref="A22:A24"/>
    <mergeCell ref="B22:C24"/>
    <mergeCell ref="A25:A28"/>
    <mergeCell ref="B25:B26"/>
    <mergeCell ref="C25:C26"/>
    <mergeCell ref="B27:B28"/>
    <mergeCell ref="C27:C28"/>
    <mergeCell ref="C50:C51"/>
    <mergeCell ref="C71:C72"/>
    <mergeCell ref="C73:C74"/>
    <mergeCell ref="C75:C76"/>
    <mergeCell ref="C65:C66"/>
    <mergeCell ref="C52:C54"/>
    <mergeCell ref="C67:C68"/>
    <mergeCell ref="B57:C60"/>
    <mergeCell ref="B42:B43"/>
    <mergeCell ref="B44:B45"/>
    <mergeCell ref="C55:C56"/>
    <mergeCell ref="B55:B56"/>
    <mergeCell ref="C46:C47"/>
    <mergeCell ref="C44:C45"/>
    <mergeCell ref="B46:B47"/>
    <mergeCell ref="B48:B49"/>
    <mergeCell ref="C48:C49"/>
    <mergeCell ref="B50:B51"/>
    <mergeCell ref="C103:C104"/>
    <mergeCell ref="B85:B86"/>
    <mergeCell ref="C85:C86"/>
    <mergeCell ref="B91:B92"/>
    <mergeCell ref="C93:C94"/>
    <mergeCell ref="C99:C100"/>
    <mergeCell ref="C101:C102"/>
    <mergeCell ref="B103:B104"/>
    <mergeCell ref="B97:C98"/>
    <mergeCell ref="B99:B100"/>
  </mergeCells>
  <printOptions/>
  <pageMargins left="0.1968503937007874" right="0.1968503937007874" top="0.15748031496062992" bottom="0.31496062992125984" header="0.11811023622047245" footer="0.31496062992125984"/>
  <pageSetup fitToHeight="1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3"/>
  <sheetViews>
    <sheetView tabSelected="1" zoomScale="70" zoomScaleNormal="70" zoomScaleSheetLayoutView="70" zoomScalePageLayoutView="70" workbookViewId="0" topLeftCell="A1">
      <selection activeCell="Q15" sqref="Q15:Q17"/>
    </sheetView>
  </sheetViews>
  <sheetFormatPr defaultColWidth="9.140625" defaultRowHeight="15"/>
  <cols>
    <col min="1" max="1" width="6.140625" style="192" customWidth="1"/>
    <col min="2" max="2" width="36.7109375" style="183" customWidth="1"/>
    <col min="3" max="3" width="7.421875" style="187" customWidth="1"/>
    <col min="4" max="4" width="15.140625" style="187" customWidth="1"/>
    <col min="5" max="5" width="20.421875" style="183" customWidth="1"/>
    <col min="6" max="6" width="17.7109375" style="183" customWidth="1"/>
    <col min="7" max="7" width="16.140625" style="202" customWidth="1"/>
    <col min="8" max="8" width="16.57421875" style="183" customWidth="1"/>
    <col min="9" max="9" width="17.140625" style="183" customWidth="1"/>
    <col min="10" max="10" width="14.28125" style="184" customWidth="1"/>
    <col min="11" max="11" width="17.421875" style="183" customWidth="1"/>
    <col min="12" max="12" width="15.7109375" style="208" customWidth="1"/>
    <col min="13" max="13" width="14.140625" style="187" customWidth="1"/>
    <col min="14" max="14" width="13.8515625" style="187" customWidth="1"/>
    <col min="15" max="15" width="12.28125" style="206" customWidth="1"/>
    <col min="16" max="16" width="13.00390625" style="217" customWidth="1"/>
    <col min="17" max="17" width="62.421875" style="184" customWidth="1"/>
    <col min="18" max="18" width="36.7109375" style="183" customWidth="1"/>
    <col min="19" max="19" width="10.28125" style="183" bestFit="1" customWidth="1"/>
    <col min="20" max="16384" width="9.140625" style="183" customWidth="1"/>
  </cols>
  <sheetData>
    <row r="1" spans="14:17" ht="40.5" customHeight="1">
      <c r="N1" s="324" t="s">
        <v>297</v>
      </c>
      <c r="O1" s="325"/>
      <c r="P1" s="326"/>
      <c r="Q1" s="327"/>
    </row>
    <row r="2" spans="14:17" ht="20.25">
      <c r="N2" s="324" t="s">
        <v>299</v>
      </c>
      <c r="O2" s="325"/>
      <c r="P2" s="326"/>
      <c r="Q2" s="327"/>
    </row>
    <row r="3" spans="14:17" ht="20.25">
      <c r="N3" s="324"/>
      <c r="O3" s="325"/>
      <c r="P3" s="326"/>
      <c r="Q3" s="327"/>
    </row>
    <row r="4" spans="14:17" ht="20.25">
      <c r="N4" s="324" t="s">
        <v>298</v>
      </c>
      <c r="O4" s="325"/>
      <c r="P4" s="326"/>
      <c r="Q4" s="327"/>
    </row>
    <row r="5" spans="14:17" ht="20.25">
      <c r="N5" s="324"/>
      <c r="O5" s="325"/>
      <c r="P5" s="326"/>
      <c r="Q5" s="327"/>
    </row>
    <row r="6" spans="1:17" s="182" customFormat="1" ht="48" customHeight="1">
      <c r="A6" s="523" t="s">
        <v>260</v>
      </c>
      <c r="B6" s="524"/>
      <c r="C6" s="524"/>
      <c r="D6" s="524"/>
      <c r="E6" s="524"/>
      <c r="F6" s="524"/>
      <c r="G6" s="524"/>
      <c r="H6" s="525"/>
      <c r="I6" s="525"/>
      <c r="J6" s="525"/>
      <c r="K6" s="525"/>
      <c r="L6" s="525"/>
      <c r="M6" s="525"/>
      <c r="N6" s="524"/>
      <c r="O6" s="524"/>
      <c r="P6" s="524"/>
      <c r="Q6" s="526"/>
    </row>
    <row r="7" spans="1:20" s="182" customFormat="1" ht="55.5" customHeight="1">
      <c r="A7" s="571" t="s">
        <v>321</v>
      </c>
      <c r="B7" s="572"/>
      <c r="C7" s="572"/>
      <c r="D7" s="572"/>
      <c r="E7" s="572"/>
      <c r="F7" s="572"/>
      <c r="G7" s="572"/>
      <c r="H7" s="570" t="s">
        <v>343</v>
      </c>
      <c r="I7" s="570"/>
      <c r="J7" s="570"/>
      <c r="K7" s="570"/>
      <c r="L7" s="570"/>
      <c r="M7" s="570"/>
      <c r="N7" s="570"/>
      <c r="O7" s="570"/>
      <c r="P7" s="570"/>
      <c r="Q7" s="570"/>
      <c r="T7" s="182" t="s">
        <v>196</v>
      </c>
    </row>
    <row r="8" spans="1:17" s="182" customFormat="1" ht="230.25" customHeight="1">
      <c r="A8" s="573"/>
      <c r="B8" s="574"/>
      <c r="C8" s="574"/>
      <c r="D8" s="574"/>
      <c r="E8" s="574"/>
      <c r="F8" s="574"/>
      <c r="G8" s="574"/>
      <c r="H8" s="570"/>
      <c r="I8" s="570"/>
      <c r="J8" s="570"/>
      <c r="K8" s="570"/>
      <c r="L8" s="570"/>
      <c r="M8" s="570"/>
      <c r="N8" s="570"/>
      <c r="O8" s="570"/>
      <c r="P8" s="570"/>
      <c r="Q8" s="570"/>
    </row>
    <row r="9" spans="1:17" s="182" customFormat="1" ht="21.75" customHeight="1">
      <c r="A9" s="261"/>
      <c r="B9" s="273"/>
      <c r="C9" s="273"/>
      <c r="D9" s="273"/>
      <c r="E9" s="273"/>
      <c r="F9" s="273"/>
      <c r="G9" s="273"/>
      <c r="H9" s="274"/>
      <c r="I9" s="274"/>
      <c r="J9" s="274"/>
      <c r="K9" s="274"/>
      <c r="L9" s="274"/>
      <c r="M9" s="274"/>
      <c r="N9" s="274"/>
      <c r="O9" s="274"/>
      <c r="P9" s="274"/>
      <c r="Q9" s="275"/>
    </row>
    <row r="10" spans="1:17" s="182" customFormat="1" ht="44.25" customHeight="1">
      <c r="A10" s="276"/>
      <c r="B10" s="500" t="s">
        <v>256</v>
      </c>
      <c r="C10" s="500"/>
      <c r="D10" s="500"/>
      <c r="E10" s="500"/>
      <c r="F10" s="500"/>
      <c r="G10" s="500"/>
      <c r="H10" s="274"/>
      <c r="I10" s="274"/>
      <c r="J10" s="274"/>
      <c r="K10" s="274"/>
      <c r="L10" s="274"/>
      <c r="M10" s="274"/>
      <c r="N10" s="274"/>
      <c r="O10" s="274"/>
      <c r="P10" s="274"/>
      <c r="Q10" s="275"/>
    </row>
    <row r="11" spans="1:17" s="182" customFormat="1" ht="24" customHeight="1">
      <c r="A11" s="261"/>
      <c r="B11" s="262"/>
      <c r="C11" s="273"/>
      <c r="D11" s="273"/>
      <c r="E11" s="273"/>
      <c r="F11" s="273"/>
      <c r="G11" s="262"/>
      <c r="H11" s="274"/>
      <c r="I11" s="274"/>
      <c r="J11" s="274"/>
      <c r="K11" s="274"/>
      <c r="L11" s="274"/>
      <c r="M11" s="274"/>
      <c r="N11" s="274"/>
      <c r="O11" s="274"/>
      <c r="P11" s="274"/>
      <c r="Q11" s="275"/>
    </row>
    <row r="12" spans="1:17" ht="33.75" customHeight="1">
      <c r="A12" s="528" t="s">
        <v>15</v>
      </c>
      <c r="B12" s="512" t="s">
        <v>175</v>
      </c>
      <c r="C12" s="535" t="s">
        <v>170</v>
      </c>
      <c r="D12" s="536"/>
      <c r="E12" s="521" t="s">
        <v>166</v>
      </c>
      <c r="F12" s="521" t="s">
        <v>171</v>
      </c>
      <c r="G12" s="512" t="s">
        <v>152</v>
      </c>
      <c r="H12" s="512" t="s">
        <v>150</v>
      </c>
      <c r="I12" s="512" t="s">
        <v>185</v>
      </c>
      <c r="J12" s="513" t="s">
        <v>190</v>
      </c>
      <c r="K12" s="512" t="s">
        <v>181</v>
      </c>
      <c r="L12" s="511" t="s">
        <v>187</v>
      </c>
      <c r="M12" s="527" t="s">
        <v>169</v>
      </c>
      <c r="N12" s="527"/>
      <c r="O12" s="513" t="s">
        <v>189</v>
      </c>
      <c r="P12" s="513" t="s">
        <v>188</v>
      </c>
      <c r="Q12" s="512" t="s">
        <v>193</v>
      </c>
    </row>
    <row r="13" spans="1:17" ht="81" customHeight="1">
      <c r="A13" s="528"/>
      <c r="B13" s="529"/>
      <c r="C13" s="537"/>
      <c r="D13" s="538"/>
      <c r="E13" s="522"/>
      <c r="F13" s="522"/>
      <c r="G13" s="512"/>
      <c r="H13" s="512"/>
      <c r="I13" s="512"/>
      <c r="J13" s="513"/>
      <c r="K13" s="512"/>
      <c r="L13" s="511"/>
      <c r="M13" s="260" t="s">
        <v>167</v>
      </c>
      <c r="N13" s="260" t="s">
        <v>168</v>
      </c>
      <c r="O13" s="513"/>
      <c r="P13" s="513"/>
      <c r="Q13" s="512"/>
    </row>
    <row r="14" spans="1:17" ht="20.25" customHeight="1">
      <c r="A14" s="234" t="s">
        <v>151</v>
      </c>
      <c r="B14" s="234" t="s">
        <v>153</v>
      </c>
      <c r="C14" s="533" t="s">
        <v>154</v>
      </c>
      <c r="D14" s="534"/>
      <c r="E14" s="234" t="s">
        <v>155</v>
      </c>
      <c r="F14" s="234" t="s">
        <v>156</v>
      </c>
      <c r="G14" s="234" t="s">
        <v>157</v>
      </c>
      <c r="H14" s="234" t="s">
        <v>158</v>
      </c>
      <c r="I14" s="234" t="s">
        <v>159</v>
      </c>
      <c r="J14" s="234" t="s">
        <v>160</v>
      </c>
      <c r="K14" s="234" t="s">
        <v>161</v>
      </c>
      <c r="L14" s="229" t="s">
        <v>162</v>
      </c>
      <c r="M14" s="234" t="s">
        <v>163</v>
      </c>
      <c r="N14" s="234" t="s">
        <v>194</v>
      </c>
      <c r="O14" s="234" t="s">
        <v>195</v>
      </c>
      <c r="P14" s="234" t="s">
        <v>164</v>
      </c>
      <c r="Q14" s="234" t="s">
        <v>180</v>
      </c>
    </row>
    <row r="15" spans="1:17" s="181" customFormat="1" ht="36" customHeight="1">
      <c r="A15" s="531"/>
      <c r="B15" s="559" t="s">
        <v>186</v>
      </c>
      <c r="C15" s="269" t="s">
        <v>14</v>
      </c>
      <c r="D15" s="269">
        <v>309278.35</v>
      </c>
      <c r="E15" s="235">
        <f>E18+E24+E49+E53+E57</f>
        <v>158387.31</v>
      </c>
      <c r="F15" s="235"/>
      <c r="G15" s="530"/>
      <c r="H15" s="575"/>
      <c r="I15" s="530"/>
      <c r="J15" s="514"/>
      <c r="K15" s="567"/>
      <c r="L15" s="567"/>
      <c r="M15" s="530">
        <f>M18+M49+M53+M57</f>
        <v>151.1593</v>
      </c>
      <c r="N15" s="530">
        <f>N22</f>
        <v>2550.4307</v>
      </c>
      <c r="O15" s="514"/>
      <c r="P15" s="561"/>
      <c r="Q15" s="590" t="s">
        <v>345</v>
      </c>
    </row>
    <row r="16" spans="1:18" s="181" customFormat="1" ht="30.75" customHeight="1">
      <c r="A16" s="531"/>
      <c r="B16" s="559"/>
      <c r="C16" s="269" t="s">
        <v>173</v>
      </c>
      <c r="D16" s="269">
        <v>300000</v>
      </c>
      <c r="E16" s="235">
        <f>E15*97/100</f>
        <v>153635.6907</v>
      </c>
      <c r="F16" s="235"/>
      <c r="G16" s="530"/>
      <c r="H16" s="575"/>
      <c r="I16" s="530"/>
      <c r="J16" s="515"/>
      <c r="K16" s="568"/>
      <c r="L16" s="568"/>
      <c r="M16" s="530"/>
      <c r="N16" s="530"/>
      <c r="O16" s="515"/>
      <c r="P16" s="562"/>
      <c r="Q16" s="590"/>
      <c r="R16" s="194"/>
    </row>
    <row r="17" spans="1:18" s="181" customFormat="1" ht="50.25" customHeight="1">
      <c r="A17" s="531"/>
      <c r="B17" s="559"/>
      <c r="C17" s="269" t="s">
        <v>174</v>
      </c>
      <c r="D17" s="269">
        <v>9278.35</v>
      </c>
      <c r="E17" s="235">
        <f>E15*3/100</f>
        <v>4751.6193</v>
      </c>
      <c r="F17" s="235"/>
      <c r="G17" s="530"/>
      <c r="H17" s="575"/>
      <c r="I17" s="567"/>
      <c r="J17" s="516"/>
      <c r="K17" s="569"/>
      <c r="L17" s="569"/>
      <c r="M17" s="530"/>
      <c r="N17" s="530"/>
      <c r="O17" s="516"/>
      <c r="P17" s="563"/>
      <c r="Q17" s="590"/>
      <c r="R17" s="194"/>
    </row>
    <row r="18" spans="1:17" s="181" customFormat="1" ht="23.25" customHeight="1">
      <c r="A18" s="472" t="s">
        <v>172</v>
      </c>
      <c r="B18" s="472"/>
      <c r="C18" s="236" t="s">
        <v>14</v>
      </c>
      <c r="D18" s="576"/>
      <c r="E18" s="237">
        <f>E21+E22+E23</f>
        <v>52000.409999999996</v>
      </c>
      <c r="F18" s="237">
        <f>F21+F22+F23</f>
        <v>13106.77</v>
      </c>
      <c r="G18" s="471">
        <f>E31+F31+E45+E61+F61</f>
        <v>143946.99</v>
      </c>
      <c r="H18" s="566"/>
      <c r="I18" s="471"/>
      <c r="J18" s="283"/>
      <c r="K18" s="532"/>
      <c r="L18" s="471"/>
      <c r="M18" s="471">
        <f>M21+M22+M23</f>
        <v>78.8793</v>
      </c>
      <c r="N18" s="471">
        <f>N21+N22+N23</f>
        <v>121360.1607</v>
      </c>
      <c r="O18" s="471"/>
      <c r="P18" s="564"/>
      <c r="Q18" s="507"/>
    </row>
    <row r="19" spans="1:17" s="181" customFormat="1" ht="21" customHeight="1">
      <c r="A19" s="472"/>
      <c r="B19" s="472"/>
      <c r="C19" s="236" t="s">
        <v>173</v>
      </c>
      <c r="D19" s="576"/>
      <c r="E19" s="237">
        <f>E18*97/100</f>
        <v>50440.397699999994</v>
      </c>
      <c r="F19" s="237">
        <f>F18*97/100</f>
        <v>12713.5669</v>
      </c>
      <c r="G19" s="471"/>
      <c r="H19" s="566"/>
      <c r="I19" s="471"/>
      <c r="J19" s="284"/>
      <c r="K19" s="532"/>
      <c r="L19" s="471"/>
      <c r="M19" s="471"/>
      <c r="N19" s="471"/>
      <c r="O19" s="471"/>
      <c r="P19" s="564"/>
      <c r="Q19" s="468"/>
    </row>
    <row r="20" spans="1:17" s="181" customFormat="1" ht="24" customHeight="1">
      <c r="A20" s="472"/>
      <c r="B20" s="472"/>
      <c r="C20" s="236" t="s">
        <v>174</v>
      </c>
      <c r="D20" s="576"/>
      <c r="E20" s="237">
        <f>E18*3/100</f>
        <v>1560.0122999999999</v>
      </c>
      <c r="F20" s="237">
        <f>F18*3/100</f>
        <v>393.20309999999995</v>
      </c>
      <c r="G20" s="471"/>
      <c r="H20" s="566"/>
      <c r="I20" s="471"/>
      <c r="J20" s="285"/>
      <c r="K20" s="532"/>
      <c r="L20" s="471"/>
      <c r="M20" s="471"/>
      <c r="N20" s="471"/>
      <c r="O20" s="471"/>
      <c r="P20" s="564"/>
      <c r="Q20" s="468"/>
    </row>
    <row r="21" spans="1:18" s="181" customFormat="1" ht="69.75" customHeight="1">
      <c r="A21" s="270" t="s">
        <v>151</v>
      </c>
      <c r="B21" s="547" t="s">
        <v>200</v>
      </c>
      <c r="C21" s="547"/>
      <c r="D21" s="547"/>
      <c r="E21" s="219">
        <v>45426.68</v>
      </c>
      <c r="F21" s="219">
        <v>11356.67</v>
      </c>
      <c r="G21" s="220" t="s">
        <v>198</v>
      </c>
      <c r="H21" s="219" t="s">
        <v>172</v>
      </c>
      <c r="I21" s="282" t="s">
        <v>199</v>
      </c>
      <c r="J21" s="281"/>
      <c r="K21" s="282" t="s">
        <v>182</v>
      </c>
      <c r="L21" s="222"/>
      <c r="M21" s="223"/>
      <c r="N21" s="223">
        <f>E18+E24+E49+E53</f>
        <v>118809.73</v>
      </c>
      <c r="O21" s="221"/>
      <c r="P21" s="222"/>
      <c r="Q21" s="328" t="s">
        <v>300</v>
      </c>
      <c r="R21" s="194"/>
    </row>
    <row r="22" spans="1:18" s="181" customFormat="1" ht="62.25" customHeight="1">
      <c r="A22" s="300" t="s">
        <v>153</v>
      </c>
      <c r="B22" s="505" t="s">
        <v>203</v>
      </c>
      <c r="C22" s="505"/>
      <c r="D22" s="505"/>
      <c r="E22" s="223">
        <v>2629.31</v>
      </c>
      <c r="F22" s="223">
        <v>657.32</v>
      </c>
      <c r="G22" s="224" t="s">
        <v>201</v>
      </c>
      <c r="H22" s="219" t="s">
        <v>172</v>
      </c>
      <c r="I22" s="223" t="s">
        <v>202</v>
      </c>
      <c r="J22" s="222"/>
      <c r="K22" s="223" t="s">
        <v>184</v>
      </c>
      <c r="L22" s="222"/>
      <c r="M22" s="223">
        <f>E22*3/100</f>
        <v>78.8793</v>
      </c>
      <c r="N22" s="223">
        <f>E22*97/100</f>
        <v>2550.4307</v>
      </c>
      <c r="O22" s="222" t="s">
        <v>308</v>
      </c>
      <c r="P22" s="222" t="s">
        <v>286</v>
      </c>
      <c r="Q22" s="221" t="s">
        <v>287</v>
      </c>
      <c r="R22" s="194"/>
    </row>
    <row r="23" spans="1:18" s="181" customFormat="1" ht="75.75" customHeight="1">
      <c r="A23" s="300" t="s">
        <v>154</v>
      </c>
      <c r="B23" s="505" t="s">
        <v>204</v>
      </c>
      <c r="C23" s="505"/>
      <c r="D23" s="505"/>
      <c r="E23" s="238">
        <v>3944.42</v>
      </c>
      <c r="F23" s="238">
        <v>1092.78</v>
      </c>
      <c r="G23" s="224" t="s">
        <v>205</v>
      </c>
      <c r="H23" s="219" t="s">
        <v>172</v>
      </c>
      <c r="I23" s="223" t="s">
        <v>206</v>
      </c>
      <c r="J23" s="222"/>
      <c r="K23" s="223" t="s">
        <v>184</v>
      </c>
      <c r="L23" s="222" t="s">
        <v>309</v>
      </c>
      <c r="M23" s="223"/>
      <c r="N23" s="223"/>
      <c r="O23" s="222"/>
      <c r="P23" s="222"/>
      <c r="Q23" s="221" t="s">
        <v>340</v>
      </c>
      <c r="R23" s="194"/>
    </row>
    <row r="24" spans="1:18" s="204" customFormat="1" ht="24.75" customHeight="1">
      <c r="A24" s="472" t="s">
        <v>315</v>
      </c>
      <c r="B24" s="472"/>
      <c r="C24" s="302" t="s">
        <v>14</v>
      </c>
      <c r="D24" s="277"/>
      <c r="E24" s="237">
        <f>E27+E28+E29+E30</f>
        <v>48612.409999999996</v>
      </c>
      <c r="F24" s="237">
        <f>F27+F28+F29+F30</f>
        <v>17114.78</v>
      </c>
      <c r="G24" s="469"/>
      <c r="H24" s="469"/>
      <c r="I24" s="469"/>
      <c r="J24" s="468"/>
      <c r="K24" s="469"/>
      <c r="L24" s="470"/>
      <c r="M24" s="471"/>
      <c r="N24" s="471"/>
      <c r="O24" s="468"/>
      <c r="P24" s="462"/>
      <c r="Q24" s="463"/>
      <c r="R24" s="213"/>
    </row>
    <row r="25" spans="1:18" s="204" customFormat="1" ht="21.75" customHeight="1">
      <c r="A25" s="472"/>
      <c r="B25" s="472"/>
      <c r="C25" s="302" t="s">
        <v>173</v>
      </c>
      <c r="D25" s="277"/>
      <c r="E25" s="237">
        <f>E24*97/100</f>
        <v>47154.03769999999</v>
      </c>
      <c r="F25" s="237">
        <f>F24*97/100</f>
        <v>16601.3366</v>
      </c>
      <c r="G25" s="464"/>
      <c r="H25" s="469"/>
      <c r="I25" s="469"/>
      <c r="J25" s="468"/>
      <c r="K25" s="469"/>
      <c r="L25" s="470"/>
      <c r="M25" s="471"/>
      <c r="N25" s="471"/>
      <c r="O25" s="468"/>
      <c r="P25" s="462"/>
      <c r="Q25" s="464"/>
      <c r="R25" s="212"/>
    </row>
    <row r="26" spans="1:18" s="204" customFormat="1" ht="23.25" customHeight="1">
      <c r="A26" s="472"/>
      <c r="B26" s="472"/>
      <c r="C26" s="302" t="s">
        <v>174</v>
      </c>
      <c r="D26" s="277"/>
      <c r="E26" s="237">
        <f>E24*3/100</f>
        <v>1458.3722999999998</v>
      </c>
      <c r="F26" s="237">
        <f>F24*3/100</f>
        <v>513.4434</v>
      </c>
      <c r="G26" s="464"/>
      <c r="H26" s="469"/>
      <c r="I26" s="469"/>
      <c r="J26" s="468"/>
      <c r="K26" s="469"/>
      <c r="L26" s="470"/>
      <c r="M26" s="471"/>
      <c r="N26" s="471"/>
      <c r="O26" s="468"/>
      <c r="P26" s="462"/>
      <c r="Q26" s="464"/>
      <c r="R26" s="212"/>
    </row>
    <row r="27" spans="1:18" s="204" customFormat="1" ht="217.5" customHeight="1">
      <c r="A27" s="289" t="s">
        <v>155</v>
      </c>
      <c r="B27" s="520" t="s">
        <v>209</v>
      </c>
      <c r="C27" s="520"/>
      <c r="D27" s="520"/>
      <c r="E27" s="266">
        <v>19261.03</v>
      </c>
      <c r="F27" s="225">
        <v>7490.4</v>
      </c>
      <c r="G27" s="222" t="s">
        <v>211</v>
      </c>
      <c r="H27" s="226" t="s">
        <v>213</v>
      </c>
      <c r="I27" s="278" t="s">
        <v>216</v>
      </c>
      <c r="J27" s="227"/>
      <c r="K27" s="219" t="s">
        <v>182</v>
      </c>
      <c r="L27" s="227"/>
      <c r="M27" s="227"/>
      <c r="N27" s="227"/>
      <c r="O27" s="227"/>
      <c r="P27" s="227"/>
      <c r="Q27" s="259" t="s">
        <v>310</v>
      </c>
      <c r="R27" s="213">
        <f>E31+F31+E57+F57</f>
        <v>134386.58</v>
      </c>
    </row>
    <row r="28" spans="1:18" s="204" customFormat="1" ht="235.5" customHeight="1">
      <c r="A28" s="335">
        <v>5</v>
      </c>
      <c r="B28" s="503" t="s">
        <v>224</v>
      </c>
      <c r="C28" s="503"/>
      <c r="D28" s="503"/>
      <c r="E28" s="266">
        <v>16265.73</v>
      </c>
      <c r="F28" s="266">
        <v>5567.46</v>
      </c>
      <c r="G28" s="267" t="s">
        <v>223</v>
      </c>
      <c r="H28" s="226" t="s">
        <v>214</v>
      </c>
      <c r="I28" s="239" t="s">
        <v>225</v>
      </c>
      <c r="J28" s="268"/>
      <c r="K28" s="251" t="s">
        <v>248</v>
      </c>
      <c r="L28" s="268"/>
      <c r="M28" s="228"/>
      <c r="N28" s="228"/>
      <c r="O28" s="233"/>
      <c r="P28" s="233"/>
      <c r="Q28" s="259" t="s">
        <v>302</v>
      </c>
      <c r="R28" s="212"/>
    </row>
    <row r="29" spans="1:18" s="204" customFormat="1" ht="112.5" customHeight="1">
      <c r="A29" s="335">
        <v>6</v>
      </c>
      <c r="B29" s="557" t="s">
        <v>230</v>
      </c>
      <c r="C29" s="557"/>
      <c r="D29" s="557"/>
      <c r="E29" s="308">
        <v>8766.3</v>
      </c>
      <c r="F29" s="308">
        <v>2692.92</v>
      </c>
      <c r="G29" s="307" t="s">
        <v>234</v>
      </c>
      <c r="H29" s="239" t="s">
        <v>213</v>
      </c>
      <c r="I29" s="239" t="s">
        <v>232</v>
      </c>
      <c r="J29" s="306"/>
      <c r="K29" s="223" t="s">
        <v>184</v>
      </c>
      <c r="L29" s="306"/>
      <c r="M29" s="228"/>
      <c r="N29" s="228"/>
      <c r="O29" s="233"/>
      <c r="P29" s="233"/>
      <c r="Q29" s="330" t="s">
        <v>313</v>
      </c>
      <c r="R29" s="212"/>
    </row>
    <row r="30" spans="1:18" s="204" customFormat="1" ht="153.75" customHeight="1">
      <c r="A30" s="335">
        <v>7</v>
      </c>
      <c r="B30" s="504" t="s">
        <v>261</v>
      </c>
      <c r="C30" s="504"/>
      <c r="D30" s="504"/>
      <c r="E30" s="223">
        <v>4319.35</v>
      </c>
      <c r="F30" s="223">
        <v>1364</v>
      </c>
      <c r="G30" s="222" t="s">
        <v>229</v>
      </c>
      <c r="H30" s="226" t="s">
        <v>214</v>
      </c>
      <c r="I30" s="226" t="s">
        <v>227</v>
      </c>
      <c r="J30" s="222"/>
      <c r="K30" s="278" t="s">
        <v>248</v>
      </c>
      <c r="L30" s="222"/>
      <c r="M30" s="238"/>
      <c r="N30" s="238"/>
      <c r="O30" s="287"/>
      <c r="P30" s="287"/>
      <c r="Q30" s="330" t="s">
        <v>312</v>
      </c>
      <c r="R30" s="212"/>
    </row>
    <row r="31" spans="1:18" s="204" customFormat="1" ht="31.5" customHeight="1">
      <c r="A31" s="472" t="s">
        <v>314</v>
      </c>
      <c r="B31" s="472"/>
      <c r="C31" s="332" t="s">
        <v>14</v>
      </c>
      <c r="D31" s="277"/>
      <c r="E31" s="237">
        <f>E34+E35+E36+E37+E38+E39</f>
        <v>68807.4</v>
      </c>
      <c r="F31" s="237">
        <f>F34+F35+F36+F37+F38+F39</f>
        <v>21257.09</v>
      </c>
      <c r="G31" s="469"/>
      <c r="H31" s="469"/>
      <c r="I31" s="469"/>
      <c r="J31" s="468"/>
      <c r="K31" s="469"/>
      <c r="L31" s="470"/>
      <c r="M31" s="471"/>
      <c r="N31" s="471"/>
      <c r="O31" s="468"/>
      <c r="P31" s="462"/>
      <c r="Q31" s="463" t="s">
        <v>341</v>
      </c>
      <c r="R31" s="212"/>
    </row>
    <row r="32" spans="1:18" s="204" customFormat="1" ht="23.25" customHeight="1">
      <c r="A32" s="472"/>
      <c r="B32" s="472"/>
      <c r="C32" s="332" t="s">
        <v>173</v>
      </c>
      <c r="D32" s="277"/>
      <c r="E32" s="237">
        <f>E31*97/100</f>
        <v>66743.178</v>
      </c>
      <c r="F32" s="237">
        <f>F31*97/100</f>
        <v>20619.3773</v>
      </c>
      <c r="G32" s="464"/>
      <c r="H32" s="469"/>
      <c r="I32" s="469"/>
      <c r="J32" s="468"/>
      <c r="K32" s="469"/>
      <c r="L32" s="470"/>
      <c r="M32" s="471"/>
      <c r="N32" s="471"/>
      <c r="O32" s="468"/>
      <c r="P32" s="462"/>
      <c r="Q32" s="464"/>
      <c r="R32" s="212"/>
    </row>
    <row r="33" spans="1:18" s="204" customFormat="1" ht="30" customHeight="1">
      <c r="A33" s="472"/>
      <c r="B33" s="472"/>
      <c r="C33" s="332" t="s">
        <v>174</v>
      </c>
      <c r="D33" s="277"/>
      <c r="E33" s="237">
        <f>E31*3/100</f>
        <v>2064.2219999999998</v>
      </c>
      <c r="F33" s="237">
        <f>F31*3/100</f>
        <v>637.7127</v>
      </c>
      <c r="G33" s="464"/>
      <c r="H33" s="469"/>
      <c r="I33" s="469"/>
      <c r="J33" s="468"/>
      <c r="K33" s="469"/>
      <c r="L33" s="470"/>
      <c r="M33" s="471"/>
      <c r="N33" s="471"/>
      <c r="O33" s="468"/>
      <c r="P33" s="462"/>
      <c r="Q33" s="464"/>
      <c r="R33" s="212"/>
    </row>
    <row r="34" spans="1:18" s="204" customFormat="1" ht="297.75" customHeight="1">
      <c r="A34" s="334" t="s">
        <v>159</v>
      </c>
      <c r="B34" s="517" t="s">
        <v>207</v>
      </c>
      <c r="C34" s="518"/>
      <c r="D34" s="519"/>
      <c r="E34" s="266">
        <v>21109.93</v>
      </c>
      <c r="F34" s="225">
        <v>5611.5</v>
      </c>
      <c r="G34" s="222" t="s">
        <v>210</v>
      </c>
      <c r="H34" s="226" t="s">
        <v>213</v>
      </c>
      <c r="I34" s="278" t="s">
        <v>215</v>
      </c>
      <c r="J34" s="227"/>
      <c r="K34" s="225" t="s">
        <v>218</v>
      </c>
      <c r="L34" s="227"/>
      <c r="M34" s="227"/>
      <c r="N34" s="227"/>
      <c r="O34" s="227"/>
      <c r="P34" s="227"/>
      <c r="Q34" s="259" t="s">
        <v>332</v>
      </c>
      <c r="R34" s="212"/>
    </row>
    <row r="35" spans="1:18" s="204" customFormat="1" ht="305.25" customHeight="1">
      <c r="A35" s="298" t="s">
        <v>160</v>
      </c>
      <c r="B35" s="558" t="s">
        <v>208</v>
      </c>
      <c r="C35" s="558"/>
      <c r="D35" s="558"/>
      <c r="E35" s="266">
        <v>16617.88</v>
      </c>
      <c r="F35" s="228">
        <v>6462.51</v>
      </c>
      <c r="G35" s="222" t="s">
        <v>212</v>
      </c>
      <c r="H35" s="226" t="s">
        <v>214</v>
      </c>
      <c r="I35" s="278" t="s">
        <v>217</v>
      </c>
      <c r="J35" s="268"/>
      <c r="K35" s="225" t="s">
        <v>218</v>
      </c>
      <c r="L35" s="268"/>
      <c r="M35" s="230"/>
      <c r="N35" s="230"/>
      <c r="O35" s="268"/>
      <c r="P35" s="231"/>
      <c r="Q35" s="259" t="s">
        <v>333</v>
      </c>
      <c r="R35" s="212"/>
    </row>
    <row r="36" spans="1:18" s="204" customFormat="1" ht="165" customHeight="1">
      <c r="A36" s="297">
        <v>10</v>
      </c>
      <c r="B36" s="501" t="s">
        <v>221</v>
      </c>
      <c r="C36" s="501"/>
      <c r="D36" s="501"/>
      <c r="E36" s="228">
        <v>8993.78</v>
      </c>
      <c r="F36" s="228">
        <v>3326.47</v>
      </c>
      <c r="G36" s="232" t="s">
        <v>219</v>
      </c>
      <c r="H36" s="226" t="s">
        <v>214</v>
      </c>
      <c r="I36" s="232" t="s">
        <v>220</v>
      </c>
      <c r="J36" s="268"/>
      <c r="K36" s="219" t="s">
        <v>182</v>
      </c>
      <c r="L36" s="268"/>
      <c r="M36" s="228"/>
      <c r="N36" s="228"/>
      <c r="O36" s="233"/>
      <c r="P36" s="233"/>
      <c r="Q36" s="259" t="s">
        <v>334</v>
      </c>
      <c r="R36" s="212"/>
    </row>
    <row r="37" spans="1:18" s="204" customFormat="1" ht="117.75" customHeight="1">
      <c r="A37" s="297">
        <v>11</v>
      </c>
      <c r="B37" s="502" t="s">
        <v>265</v>
      </c>
      <c r="C37" s="502"/>
      <c r="D37" s="502"/>
      <c r="E37" s="266">
        <v>7658.85</v>
      </c>
      <c r="F37" s="266">
        <v>1974.92</v>
      </c>
      <c r="G37" s="267" t="s">
        <v>228</v>
      </c>
      <c r="H37" s="226" t="s">
        <v>214</v>
      </c>
      <c r="I37" s="239" t="s">
        <v>226</v>
      </c>
      <c r="J37" s="268"/>
      <c r="K37" s="219" t="s">
        <v>182</v>
      </c>
      <c r="L37" s="268"/>
      <c r="M37" s="228"/>
      <c r="N37" s="228"/>
      <c r="O37" s="233"/>
      <c r="P37" s="233"/>
      <c r="Q37" s="259" t="s">
        <v>331</v>
      </c>
      <c r="R37" s="212"/>
    </row>
    <row r="38" spans="1:18" s="204" customFormat="1" ht="163.5" customHeight="1">
      <c r="A38" s="297">
        <v>12</v>
      </c>
      <c r="B38" s="502" t="s">
        <v>231</v>
      </c>
      <c r="C38" s="502"/>
      <c r="D38" s="502"/>
      <c r="E38" s="266">
        <v>6677.61</v>
      </c>
      <c r="F38" s="266">
        <v>1883.43</v>
      </c>
      <c r="G38" s="267" t="s">
        <v>233</v>
      </c>
      <c r="H38" s="239" t="s">
        <v>214</v>
      </c>
      <c r="I38" s="239" t="s">
        <v>259</v>
      </c>
      <c r="J38" s="268"/>
      <c r="K38" s="219" t="s">
        <v>182</v>
      </c>
      <c r="L38" s="268"/>
      <c r="M38" s="228"/>
      <c r="N38" s="228"/>
      <c r="O38" s="233"/>
      <c r="P38" s="233"/>
      <c r="Q38" s="259" t="s">
        <v>335</v>
      </c>
      <c r="R38" s="212"/>
    </row>
    <row r="39" spans="1:18" s="204" customFormat="1" ht="225.75" customHeight="1">
      <c r="A39" s="297">
        <v>13</v>
      </c>
      <c r="B39" s="502" t="s">
        <v>236</v>
      </c>
      <c r="C39" s="502"/>
      <c r="D39" s="502"/>
      <c r="E39" s="305">
        <v>7749.35</v>
      </c>
      <c r="F39" s="305">
        <v>1998.26</v>
      </c>
      <c r="G39" s="304" t="s">
        <v>238</v>
      </c>
      <c r="H39" s="239" t="s">
        <v>213</v>
      </c>
      <c r="I39" s="239" t="s">
        <v>237</v>
      </c>
      <c r="J39" s="268"/>
      <c r="K39" s="223" t="s">
        <v>184</v>
      </c>
      <c r="L39" s="268"/>
      <c r="M39" s="228"/>
      <c r="N39" s="228"/>
      <c r="O39" s="233"/>
      <c r="P39" s="233"/>
      <c r="Q39" s="338" t="s">
        <v>336</v>
      </c>
      <c r="R39" s="212"/>
    </row>
    <row r="40" spans="1:18" s="204" customFormat="1" ht="30.75" customHeight="1">
      <c r="A40" s="472" t="s">
        <v>316</v>
      </c>
      <c r="B40" s="472"/>
      <c r="C40" s="332" t="s">
        <v>14</v>
      </c>
      <c r="D40" s="277"/>
      <c r="E40" s="237">
        <f>E43+E44+E45+E46+E47</f>
        <v>94676.13</v>
      </c>
      <c r="F40" s="237">
        <f>F43+F44+F45+F46+F48</f>
        <v>0</v>
      </c>
      <c r="G40" s="469"/>
      <c r="H40" s="469"/>
      <c r="I40" s="469"/>
      <c r="J40" s="468"/>
      <c r="K40" s="469"/>
      <c r="L40" s="470"/>
      <c r="M40" s="471"/>
      <c r="N40" s="471"/>
      <c r="O40" s="468"/>
      <c r="P40" s="462"/>
      <c r="Q40" s="463" t="s">
        <v>342</v>
      </c>
      <c r="R40" s="212"/>
    </row>
    <row r="41" spans="1:18" s="204" customFormat="1" ht="34.5" customHeight="1">
      <c r="A41" s="472"/>
      <c r="B41" s="472"/>
      <c r="C41" s="332" t="s">
        <v>173</v>
      </c>
      <c r="D41" s="277"/>
      <c r="E41" s="237">
        <f>E40*97/100</f>
        <v>91835.84610000001</v>
      </c>
      <c r="F41" s="237">
        <f>F40*97/100</f>
        <v>0</v>
      </c>
      <c r="G41" s="464"/>
      <c r="H41" s="469"/>
      <c r="I41" s="469"/>
      <c r="J41" s="468"/>
      <c r="K41" s="469"/>
      <c r="L41" s="470"/>
      <c r="M41" s="471"/>
      <c r="N41" s="471"/>
      <c r="O41" s="468"/>
      <c r="P41" s="462"/>
      <c r="Q41" s="464"/>
      <c r="R41" s="212"/>
    </row>
    <row r="42" spans="1:18" s="204" customFormat="1" ht="33" customHeight="1">
      <c r="A42" s="472"/>
      <c r="B42" s="472"/>
      <c r="C42" s="332" t="s">
        <v>174</v>
      </c>
      <c r="D42" s="277"/>
      <c r="E42" s="237">
        <f>E40*3/100</f>
        <v>2840.2839000000004</v>
      </c>
      <c r="F42" s="237">
        <f>F40*3/100</f>
        <v>0</v>
      </c>
      <c r="G42" s="464"/>
      <c r="H42" s="469"/>
      <c r="I42" s="469"/>
      <c r="J42" s="468"/>
      <c r="K42" s="469"/>
      <c r="L42" s="470"/>
      <c r="M42" s="471"/>
      <c r="N42" s="471"/>
      <c r="O42" s="468"/>
      <c r="P42" s="462"/>
      <c r="Q42" s="464"/>
      <c r="R42" s="212"/>
    </row>
    <row r="43" spans="1:18" s="193" customFormat="1" ht="133.5" customHeight="1">
      <c r="A43" s="297">
        <v>14</v>
      </c>
      <c r="B43" s="502" t="s">
        <v>258</v>
      </c>
      <c r="C43" s="502"/>
      <c r="D43" s="502"/>
      <c r="E43" s="266">
        <v>29598.28</v>
      </c>
      <c r="F43" s="266"/>
      <c r="G43" s="232"/>
      <c r="H43" s="226"/>
      <c r="I43" s="239"/>
      <c r="J43" s="268"/>
      <c r="K43" s="251" t="s">
        <v>248</v>
      </c>
      <c r="L43" s="268"/>
      <c r="M43" s="228"/>
      <c r="N43" s="228"/>
      <c r="O43" s="233"/>
      <c r="P43" s="233"/>
      <c r="Q43" s="259" t="s">
        <v>311</v>
      </c>
      <c r="R43" s="210"/>
    </row>
    <row r="44" spans="1:18" s="193" customFormat="1" ht="81" customHeight="1">
      <c r="A44" s="297">
        <v>15</v>
      </c>
      <c r="B44" s="502" t="s">
        <v>222</v>
      </c>
      <c r="C44" s="502"/>
      <c r="D44" s="502"/>
      <c r="E44" s="266">
        <v>21573.15</v>
      </c>
      <c r="F44" s="266"/>
      <c r="G44" s="267"/>
      <c r="H44" s="226"/>
      <c r="I44" s="239"/>
      <c r="J44" s="268"/>
      <c r="K44" s="251" t="s">
        <v>248</v>
      </c>
      <c r="L44" s="268"/>
      <c r="M44" s="228"/>
      <c r="N44" s="228"/>
      <c r="O44" s="233"/>
      <c r="P44" s="233"/>
      <c r="Q44" s="259" t="s">
        <v>330</v>
      </c>
      <c r="R44" s="210"/>
    </row>
    <row r="45" spans="1:18" s="193" customFormat="1" ht="114.75" customHeight="1">
      <c r="A45" s="297">
        <v>16</v>
      </c>
      <c r="B45" s="501" t="s">
        <v>328</v>
      </c>
      <c r="C45" s="501"/>
      <c r="D45" s="501"/>
      <c r="E45" s="266">
        <v>15200</v>
      </c>
      <c r="F45" s="266"/>
      <c r="G45" s="267"/>
      <c r="H45" s="226"/>
      <c r="I45" s="239"/>
      <c r="J45" s="268"/>
      <c r="K45" s="225" t="s">
        <v>218</v>
      </c>
      <c r="L45" s="268"/>
      <c r="M45" s="228"/>
      <c r="N45" s="228"/>
      <c r="O45" s="233"/>
      <c r="P45" s="233"/>
      <c r="Q45" s="259" t="s">
        <v>337</v>
      </c>
      <c r="R45" s="210"/>
    </row>
    <row r="46" spans="1:18" s="193" customFormat="1" ht="116.25" customHeight="1">
      <c r="A46" s="298" t="s">
        <v>317</v>
      </c>
      <c r="B46" s="539" t="s">
        <v>244</v>
      </c>
      <c r="C46" s="539"/>
      <c r="D46" s="539"/>
      <c r="E46" s="242">
        <v>10438.74</v>
      </c>
      <c r="F46" s="242"/>
      <c r="G46" s="244"/>
      <c r="H46" s="244"/>
      <c r="I46" s="249"/>
      <c r="J46" s="250"/>
      <c r="K46" s="251" t="s">
        <v>248</v>
      </c>
      <c r="L46" s="250"/>
      <c r="M46" s="246"/>
      <c r="N46" s="246"/>
      <c r="O46" s="247"/>
      <c r="P46" s="248"/>
      <c r="Q46" s="293" t="s">
        <v>329</v>
      </c>
      <c r="R46" s="210"/>
    </row>
    <row r="47" spans="1:18" s="193" customFormat="1" ht="116.25" customHeight="1">
      <c r="A47" s="298" t="s">
        <v>318</v>
      </c>
      <c r="B47" s="465" t="s">
        <v>319</v>
      </c>
      <c r="C47" s="466"/>
      <c r="D47" s="467"/>
      <c r="E47" s="242">
        <v>17865.96</v>
      </c>
      <c r="F47" s="242"/>
      <c r="G47" s="244"/>
      <c r="H47" s="244"/>
      <c r="I47" s="249"/>
      <c r="J47" s="250"/>
      <c r="K47" s="251" t="s">
        <v>184</v>
      </c>
      <c r="L47" s="250"/>
      <c r="M47" s="246"/>
      <c r="N47" s="246"/>
      <c r="O47" s="247"/>
      <c r="P47" s="248"/>
      <c r="Q47" s="293" t="s">
        <v>320</v>
      </c>
      <c r="R47" s="210"/>
    </row>
    <row r="48" spans="1:18" s="193" customFormat="1" ht="58.5" customHeight="1">
      <c r="A48" s="271">
        <v>19</v>
      </c>
      <c r="B48" s="510" t="s">
        <v>235</v>
      </c>
      <c r="C48" s="510"/>
      <c r="D48" s="510"/>
      <c r="E48" s="305"/>
      <c r="F48" s="309"/>
      <c r="G48" s="304"/>
      <c r="H48" s="239"/>
      <c r="I48" s="303"/>
      <c r="J48" s="286"/>
      <c r="K48" s="223" t="str">
        <f>K39</f>
        <v>Кустова О.В.</v>
      </c>
      <c r="L48" s="286"/>
      <c r="M48" s="228"/>
      <c r="N48" s="228"/>
      <c r="O48" s="233"/>
      <c r="P48" s="233"/>
      <c r="Q48" s="259" t="s">
        <v>284</v>
      </c>
      <c r="R48" s="210"/>
    </row>
    <row r="49" spans="1:18" s="181" customFormat="1" ht="20.25" customHeight="1">
      <c r="A49" s="546" t="s">
        <v>239</v>
      </c>
      <c r="B49" s="546"/>
      <c r="C49" s="236" t="s">
        <v>14</v>
      </c>
      <c r="D49" s="279"/>
      <c r="E49" s="240">
        <f>E52</f>
        <v>8202.5</v>
      </c>
      <c r="F49" s="240">
        <f>F52</f>
        <v>2050.63</v>
      </c>
      <c r="G49" s="548"/>
      <c r="H49" s="549"/>
      <c r="I49" s="565"/>
      <c r="J49" s="560"/>
      <c r="K49" s="565"/>
      <c r="L49" s="560"/>
      <c r="M49" s="509"/>
      <c r="N49" s="509"/>
      <c r="O49" s="508"/>
      <c r="P49" s="462"/>
      <c r="Q49" s="506"/>
      <c r="R49" s="211"/>
    </row>
    <row r="50" spans="1:18" s="181" customFormat="1" ht="23.25" customHeight="1">
      <c r="A50" s="546"/>
      <c r="B50" s="546"/>
      <c r="C50" s="236" t="s">
        <v>173</v>
      </c>
      <c r="D50" s="279"/>
      <c r="E50" s="241">
        <f>E49*97/100</f>
        <v>7956.425</v>
      </c>
      <c r="F50" s="241">
        <f>F49*97/100</f>
        <v>1989.1111</v>
      </c>
      <c r="G50" s="548"/>
      <c r="H50" s="549"/>
      <c r="I50" s="565"/>
      <c r="J50" s="560"/>
      <c r="K50" s="565"/>
      <c r="L50" s="560"/>
      <c r="M50" s="509"/>
      <c r="N50" s="509"/>
      <c r="O50" s="508"/>
      <c r="P50" s="462"/>
      <c r="Q50" s="506"/>
      <c r="R50" s="211"/>
    </row>
    <row r="51" spans="1:18" s="181" customFormat="1" ht="24.75" customHeight="1">
      <c r="A51" s="546"/>
      <c r="B51" s="546"/>
      <c r="C51" s="236" t="s">
        <v>174</v>
      </c>
      <c r="D51" s="279"/>
      <c r="E51" s="241">
        <f>E49*3/100</f>
        <v>246.075</v>
      </c>
      <c r="F51" s="241">
        <f>F49*3/100</f>
        <v>61.5189</v>
      </c>
      <c r="G51" s="548"/>
      <c r="H51" s="549"/>
      <c r="I51" s="565"/>
      <c r="J51" s="560"/>
      <c r="K51" s="565"/>
      <c r="L51" s="560"/>
      <c r="M51" s="509"/>
      <c r="N51" s="509"/>
      <c r="O51" s="508"/>
      <c r="P51" s="462"/>
      <c r="Q51" s="506"/>
      <c r="R51" s="211"/>
    </row>
    <row r="52" spans="1:18" s="181" customFormat="1" ht="60" customHeight="1">
      <c r="A52" s="272" t="s">
        <v>191</v>
      </c>
      <c r="B52" s="547" t="s">
        <v>240</v>
      </c>
      <c r="C52" s="547"/>
      <c r="D52" s="547"/>
      <c r="E52" s="242">
        <v>8202.5</v>
      </c>
      <c r="F52" s="242">
        <v>2050.63</v>
      </c>
      <c r="G52" s="243" t="s">
        <v>242</v>
      </c>
      <c r="H52" s="244" t="s">
        <v>239</v>
      </c>
      <c r="I52" s="244" t="s">
        <v>241</v>
      </c>
      <c r="J52" s="245"/>
      <c r="K52" s="225" t="s">
        <v>184</v>
      </c>
      <c r="L52" s="245"/>
      <c r="M52" s="244"/>
      <c r="N52" s="244"/>
      <c r="O52" s="245"/>
      <c r="P52" s="268"/>
      <c r="Q52" s="293" t="s">
        <v>301</v>
      </c>
      <c r="R52" s="214"/>
    </row>
    <row r="53" spans="1:18" s="181" customFormat="1" ht="24.75" customHeight="1">
      <c r="A53" s="540" t="s">
        <v>271</v>
      </c>
      <c r="B53" s="541"/>
      <c r="C53" s="291" t="s">
        <v>14</v>
      </c>
      <c r="D53" s="279"/>
      <c r="E53" s="240">
        <f>E56</f>
        <v>9994.41</v>
      </c>
      <c r="F53" s="240">
        <f>F56</f>
        <v>2193.89</v>
      </c>
      <c r="G53" s="491"/>
      <c r="H53" s="494"/>
      <c r="I53" s="494"/>
      <c r="J53" s="473"/>
      <c r="K53" s="488"/>
      <c r="L53" s="473"/>
      <c r="M53" s="494"/>
      <c r="N53" s="494"/>
      <c r="O53" s="473"/>
      <c r="P53" s="497"/>
      <c r="Q53" s="473"/>
      <c r="R53" s="214"/>
    </row>
    <row r="54" spans="1:18" s="181" customFormat="1" ht="25.5" customHeight="1">
      <c r="A54" s="542"/>
      <c r="B54" s="543"/>
      <c r="C54" s="291" t="s">
        <v>173</v>
      </c>
      <c r="D54" s="279"/>
      <c r="E54" s="292">
        <f>E53*97/100</f>
        <v>9694.5777</v>
      </c>
      <c r="F54" s="292">
        <f>F53*97/100</f>
        <v>2128.0733</v>
      </c>
      <c r="G54" s="492"/>
      <c r="H54" s="495"/>
      <c r="I54" s="495"/>
      <c r="J54" s="474"/>
      <c r="K54" s="489"/>
      <c r="L54" s="474"/>
      <c r="M54" s="495"/>
      <c r="N54" s="495"/>
      <c r="O54" s="474"/>
      <c r="P54" s="498"/>
      <c r="Q54" s="474"/>
      <c r="R54" s="214"/>
    </row>
    <row r="55" spans="1:18" s="181" customFormat="1" ht="22.5" customHeight="1">
      <c r="A55" s="544"/>
      <c r="B55" s="545"/>
      <c r="C55" s="291" t="s">
        <v>174</v>
      </c>
      <c r="D55" s="279"/>
      <c r="E55" s="292">
        <f>E53*3/100</f>
        <v>299.8323</v>
      </c>
      <c r="F55" s="292">
        <f>F53*3/100</f>
        <v>65.8167</v>
      </c>
      <c r="G55" s="493"/>
      <c r="H55" s="496"/>
      <c r="I55" s="496"/>
      <c r="J55" s="475"/>
      <c r="K55" s="490"/>
      <c r="L55" s="475"/>
      <c r="M55" s="496"/>
      <c r="N55" s="496"/>
      <c r="O55" s="475"/>
      <c r="P55" s="499"/>
      <c r="Q55" s="475"/>
      <c r="R55" s="214"/>
    </row>
    <row r="56" spans="1:18" s="181" customFormat="1" ht="62.25" customHeight="1">
      <c r="A56" s="270" t="s">
        <v>255</v>
      </c>
      <c r="B56" s="550" t="s">
        <v>245</v>
      </c>
      <c r="C56" s="550"/>
      <c r="D56" s="550"/>
      <c r="E56" s="242">
        <v>9994.41</v>
      </c>
      <c r="F56" s="242">
        <v>2193.89</v>
      </c>
      <c r="G56" s="244" t="s">
        <v>278</v>
      </c>
      <c r="H56" s="244" t="s">
        <v>269</v>
      </c>
      <c r="I56" s="244" t="s">
        <v>264</v>
      </c>
      <c r="J56" s="245"/>
      <c r="K56" s="244" t="s">
        <v>248</v>
      </c>
      <c r="L56" s="245"/>
      <c r="M56" s="246"/>
      <c r="N56" s="246"/>
      <c r="O56" s="247"/>
      <c r="P56" s="248"/>
      <c r="Q56" s="263" t="s">
        <v>283</v>
      </c>
      <c r="R56" s="214"/>
    </row>
    <row r="57" spans="1:18" s="181" customFormat="1" ht="24.75" customHeight="1">
      <c r="A57" s="551" t="s">
        <v>324</v>
      </c>
      <c r="B57" s="552"/>
      <c r="C57" s="291" t="s">
        <v>14</v>
      </c>
      <c r="D57" s="279"/>
      <c r="E57" s="240">
        <f>E60+E61</f>
        <v>39577.58</v>
      </c>
      <c r="F57" s="240">
        <f>F60+F61</f>
        <v>4744.51</v>
      </c>
      <c r="G57" s="494"/>
      <c r="H57" s="494"/>
      <c r="I57" s="494"/>
      <c r="J57" s="473"/>
      <c r="K57" s="494"/>
      <c r="L57" s="473"/>
      <c r="M57" s="485">
        <f>M60+M61</f>
        <v>72.28</v>
      </c>
      <c r="N57" s="482"/>
      <c r="O57" s="479"/>
      <c r="P57" s="476"/>
      <c r="Q57" s="589" t="s">
        <v>344</v>
      </c>
      <c r="R57" s="214"/>
    </row>
    <row r="58" spans="1:18" s="181" customFormat="1" ht="21.75" customHeight="1">
      <c r="A58" s="553"/>
      <c r="B58" s="554"/>
      <c r="C58" s="291" t="s">
        <v>173</v>
      </c>
      <c r="D58" s="279"/>
      <c r="E58" s="292">
        <f>E57*97/100</f>
        <v>38390.2526</v>
      </c>
      <c r="F58" s="292">
        <f>F57*97/100</f>
        <v>4602.1747000000005</v>
      </c>
      <c r="G58" s="495"/>
      <c r="H58" s="495"/>
      <c r="I58" s="495"/>
      <c r="J58" s="474"/>
      <c r="K58" s="495"/>
      <c r="L58" s="474"/>
      <c r="M58" s="486"/>
      <c r="N58" s="483"/>
      <c r="O58" s="480"/>
      <c r="P58" s="477"/>
      <c r="Q58" s="474"/>
      <c r="R58" s="214"/>
    </row>
    <row r="59" spans="1:18" s="181" customFormat="1" ht="27.75" customHeight="1">
      <c r="A59" s="555"/>
      <c r="B59" s="556"/>
      <c r="C59" s="291" t="s">
        <v>174</v>
      </c>
      <c r="D59" s="279"/>
      <c r="E59" s="292">
        <f>E57*3/100</f>
        <v>1187.3274000000001</v>
      </c>
      <c r="F59" s="292">
        <f>F57*3/100</f>
        <v>142.33530000000002</v>
      </c>
      <c r="G59" s="496"/>
      <c r="H59" s="496"/>
      <c r="I59" s="496"/>
      <c r="J59" s="475"/>
      <c r="K59" s="496"/>
      <c r="L59" s="475"/>
      <c r="M59" s="487"/>
      <c r="N59" s="484"/>
      <c r="O59" s="481"/>
      <c r="P59" s="478"/>
      <c r="Q59" s="475"/>
      <c r="R59" s="214"/>
    </row>
    <row r="60" spans="1:18" s="181" customFormat="1" ht="116.25" customHeight="1">
      <c r="A60" s="298" t="s">
        <v>197</v>
      </c>
      <c r="B60" s="539" t="s">
        <v>243</v>
      </c>
      <c r="C60" s="539"/>
      <c r="D60" s="539"/>
      <c r="E60" s="280">
        <v>4765.33</v>
      </c>
      <c r="F60" s="242">
        <v>874.26</v>
      </c>
      <c r="G60" s="244"/>
      <c r="H60" s="244" t="s">
        <v>262</v>
      </c>
      <c r="I60" s="244" t="s">
        <v>280</v>
      </c>
      <c r="J60" s="245"/>
      <c r="K60" s="244" t="s">
        <v>183</v>
      </c>
      <c r="L60" s="245"/>
      <c r="M60" s="244">
        <v>17.45</v>
      </c>
      <c r="N60" s="246"/>
      <c r="O60" s="247"/>
      <c r="P60" s="331" t="s">
        <v>323</v>
      </c>
      <c r="Q60" s="588" t="s">
        <v>338</v>
      </c>
      <c r="R60" s="214"/>
    </row>
    <row r="61" spans="1:18" s="181" customFormat="1" ht="84.75" customHeight="1">
      <c r="A61" s="298" t="s">
        <v>192</v>
      </c>
      <c r="B61" s="539" t="s">
        <v>246</v>
      </c>
      <c r="C61" s="539"/>
      <c r="D61" s="539"/>
      <c r="E61" s="242">
        <v>34812.25</v>
      </c>
      <c r="F61" s="242">
        <v>3870.25</v>
      </c>
      <c r="G61" s="244" t="s">
        <v>279</v>
      </c>
      <c r="H61" s="244" t="s">
        <v>262</v>
      </c>
      <c r="I61" s="225" t="s">
        <v>263</v>
      </c>
      <c r="J61" s="245"/>
      <c r="K61" s="244" t="s">
        <v>247</v>
      </c>
      <c r="L61" s="245"/>
      <c r="M61" s="244">
        <v>54.83</v>
      </c>
      <c r="N61" s="246"/>
      <c r="O61" s="247"/>
      <c r="P61" s="331" t="s">
        <v>322</v>
      </c>
      <c r="Q61" s="588" t="s">
        <v>339</v>
      </c>
      <c r="R61" s="214"/>
    </row>
    <row r="62" s="181" customFormat="1" ht="53.25" customHeight="1">
      <c r="R62" s="215"/>
    </row>
    <row r="63" s="181" customFormat="1" ht="57.75" customHeight="1">
      <c r="R63" s="215"/>
    </row>
    <row r="64" s="181" customFormat="1" ht="46.5" customHeight="1">
      <c r="R64" s="218"/>
    </row>
    <row r="65" spans="1:18" s="181" customFormat="1" ht="41.25" customHeight="1">
      <c r="A65" s="192"/>
      <c r="B65" s="185"/>
      <c r="C65" s="186"/>
      <c r="D65" s="186"/>
      <c r="E65" s="185"/>
      <c r="F65" s="185"/>
      <c r="G65" s="201"/>
      <c r="H65" s="185"/>
      <c r="I65" s="185"/>
      <c r="J65" s="185"/>
      <c r="K65" s="185"/>
      <c r="L65" s="207"/>
      <c r="M65" s="186"/>
      <c r="N65" s="186"/>
      <c r="O65" s="205"/>
      <c r="P65" s="216"/>
      <c r="Q65" s="188"/>
      <c r="R65" s="193"/>
    </row>
    <row r="66" spans="1:18" s="181" customFormat="1" ht="24" customHeight="1">
      <c r="A66" s="192"/>
      <c r="B66" s="185"/>
      <c r="C66" s="186"/>
      <c r="D66" s="186"/>
      <c r="E66" s="185"/>
      <c r="F66" s="185"/>
      <c r="G66" s="201"/>
      <c r="H66" s="185"/>
      <c r="I66" s="185"/>
      <c r="J66" s="185"/>
      <c r="K66" s="185"/>
      <c r="L66" s="207"/>
      <c r="M66" s="186"/>
      <c r="N66" s="186"/>
      <c r="O66" s="205"/>
      <c r="P66" s="216"/>
      <c r="Q66" s="188"/>
      <c r="R66" s="193"/>
    </row>
    <row r="67" spans="1:18" s="181" customFormat="1" ht="33" customHeight="1">
      <c r="A67" s="192"/>
      <c r="B67" s="185"/>
      <c r="C67" s="186"/>
      <c r="D67" s="186"/>
      <c r="E67" s="185"/>
      <c r="F67" s="185"/>
      <c r="G67" s="201"/>
      <c r="H67" s="185"/>
      <c r="I67" s="185"/>
      <c r="J67" s="185"/>
      <c r="K67" s="185"/>
      <c r="L67" s="207"/>
      <c r="M67" s="186"/>
      <c r="N67" s="186"/>
      <c r="O67" s="205"/>
      <c r="P67" s="216"/>
      <c r="Q67" s="188"/>
      <c r="R67" s="193"/>
    </row>
    <row r="68" spans="1:18" s="181" customFormat="1" ht="105.75" customHeight="1">
      <c r="A68" s="192"/>
      <c r="B68" s="185"/>
      <c r="C68" s="186"/>
      <c r="D68" s="186"/>
      <c r="E68" s="185"/>
      <c r="F68" s="185"/>
      <c r="G68" s="201"/>
      <c r="H68" s="185"/>
      <c r="I68" s="185"/>
      <c r="J68" s="185"/>
      <c r="K68" s="185"/>
      <c r="L68" s="207"/>
      <c r="M68" s="186"/>
      <c r="N68" s="186"/>
      <c r="O68" s="205"/>
      <c r="P68" s="216"/>
      <c r="Q68" s="188"/>
      <c r="R68" s="193"/>
    </row>
    <row r="69" spans="1:17" s="181" customFormat="1" ht="77.25" customHeight="1">
      <c r="A69" s="192"/>
      <c r="B69" s="185"/>
      <c r="C69" s="186"/>
      <c r="D69" s="186"/>
      <c r="E69" s="185"/>
      <c r="F69" s="185"/>
      <c r="G69" s="201"/>
      <c r="H69" s="185"/>
      <c r="I69" s="185"/>
      <c r="J69" s="185"/>
      <c r="K69" s="185"/>
      <c r="L69" s="207"/>
      <c r="M69" s="186"/>
      <c r="N69" s="186"/>
      <c r="O69" s="205"/>
      <c r="P69" s="216"/>
      <c r="Q69" s="188"/>
    </row>
    <row r="70" spans="1:17" s="181" customFormat="1" ht="96.75" customHeight="1">
      <c r="A70" s="192"/>
      <c r="B70" s="185"/>
      <c r="C70" s="186"/>
      <c r="D70" s="186"/>
      <c r="E70" s="185"/>
      <c r="F70" s="185"/>
      <c r="G70" s="201"/>
      <c r="H70" s="185"/>
      <c r="I70" s="185"/>
      <c r="J70" s="185"/>
      <c r="K70" s="185"/>
      <c r="L70" s="207"/>
      <c r="M70" s="186"/>
      <c r="N70" s="186"/>
      <c r="O70" s="205"/>
      <c r="P70" s="216"/>
      <c r="Q70" s="188"/>
    </row>
    <row r="71" spans="1:17" s="181" customFormat="1" ht="18.75" customHeight="1">
      <c r="A71" s="192"/>
      <c r="B71" s="185"/>
      <c r="C71" s="186"/>
      <c r="D71" s="186"/>
      <c r="E71" s="185"/>
      <c r="F71" s="185"/>
      <c r="G71" s="201"/>
      <c r="H71" s="185"/>
      <c r="I71" s="185"/>
      <c r="J71" s="185"/>
      <c r="K71" s="185"/>
      <c r="L71" s="207"/>
      <c r="M71" s="186"/>
      <c r="N71" s="186"/>
      <c r="O71" s="205"/>
      <c r="P71" s="216"/>
      <c r="Q71" s="188"/>
    </row>
    <row r="72" spans="1:17" s="181" customFormat="1" ht="110.25" customHeight="1">
      <c r="A72" s="192"/>
      <c r="B72" s="185"/>
      <c r="C72" s="186"/>
      <c r="D72" s="186"/>
      <c r="E72" s="185"/>
      <c r="F72" s="185"/>
      <c r="G72" s="201"/>
      <c r="H72" s="185"/>
      <c r="I72" s="185"/>
      <c r="J72" s="185"/>
      <c r="K72" s="185"/>
      <c r="L72" s="207"/>
      <c r="M72" s="186"/>
      <c r="N72" s="186"/>
      <c r="O72" s="205"/>
      <c r="P72" s="216"/>
      <c r="Q72" s="188"/>
    </row>
    <row r="73" spans="1:17" s="181" customFormat="1" ht="48" customHeight="1">
      <c r="A73" s="192"/>
      <c r="B73" s="185"/>
      <c r="C73" s="186"/>
      <c r="D73" s="186"/>
      <c r="E73" s="185"/>
      <c r="F73" s="185"/>
      <c r="G73" s="201"/>
      <c r="H73" s="185"/>
      <c r="I73" s="185"/>
      <c r="J73" s="185"/>
      <c r="K73" s="185"/>
      <c r="L73" s="207"/>
      <c r="M73" s="186"/>
      <c r="N73" s="186"/>
      <c r="O73" s="205"/>
      <c r="P73" s="216"/>
      <c r="Q73" s="188"/>
    </row>
    <row r="74" spans="1:17" s="181" customFormat="1" ht="90" customHeight="1">
      <c r="A74" s="192"/>
      <c r="B74" s="185"/>
      <c r="C74" s="186"/>
      <c r="D74" s="186"/>
      <c r="E74" s="185"/>
      <c r="F74" s="185"/>
      <c r="G74" s="201"/>
      <c r="H74" s="185"/>
      <c r="I74" s="185"/>
      <c r="J74" s="185"/>
      <c r="K74" s="185"/>
      <c r="L74" s="207"/>
      <c r="M74" s="186"/>
      <c r="N74" s="186"/>
      <c r="O74" s="205"/>
      <c r="P74" s="216"/>
      <c r="Q74" s="188"/>
    </row>
    <row r="75" spans="1:17" s="181" customFormat="1" ht="80.25" customHeight="1">
      <c r="A75" s="192"/>
      <c r="B75" s="185"/>
      <c r="C75" s="186"/>
      <c r="D75" s="186"/>
      <c r="E75" s="185"/>
      <c r="F75" s="185"/>
      <c r="G75" s="201"/>
      <c r="H75" s="185"/>
      <c r="I75" s="185"/>
      <c r="J75" s="185"/>
      <c r="K75" s="185"/>
      <c r="L75" s="207"/>
      <c r="M75" s="186"/>
      <c r="N75" s="186"/>
      <c r="O75" s="205"/>
      <c r="P75" s="216"/>
      <c r="Q75" s="185"/>
    </row>
    <row r="76" spans="1:17" s="181" customFormat="1" ht="45.75" customHeight="1">
      <c r="A76" s="192"/>
      <c r="B76" s="185"/>
      <c r="C76" s="186"/>
      <c r="D76" s="186"/>
      <c r="E76" s="185"/>
      <c r="F76" s="185"/>
      <c r="G76" s="201"/>
      <c r="H76" s="185"/>
      <c r="I76" s="185"/>
      <c r="J76" s="185"/>
      <c r="K76" s="185"/>
      <c r="L76" s="207"/>
      <c r="M76" s="186"/>
      <c r="N76" s="186"/>
      <c r="O76" s="205"/>
      <c r="P76" s="216"/>
      <c r="Q76" s="185"/>
    </row>
    <row r="77" spans="1:17" s="181" customFormat="1" ht="48" customHeight="1">
      <c r="A77" s="192"/>
      <c r="B77" s="185"/>
      <c r="C77" s="186"/>
      <c r="D77" s="186"/>
      <c r="E77" s="185"/>
      <c r="F77" s="185"/>
      <c r="G77" s="201"/>
      <c r="H77" s="185"/>
      <c r="I77" s="185"/>
      <c r="J77" s="185"/>
      <c r="K77" s="185"/>
      <c r="L77" s="207"/>
      <c r="M77" s="186"/>
      <c r="N77" s="186"/>
      <c r="O77" s="205"/>
      <c r="P77" s="216"/>
      <c r="Q77" s="185"/>
    </row>
    <row r="78" spans="1:17" s="181" customFormat="1" ht="46.5" customHeight="1">
      <c r="A78" s="192"/>
      <c r="B78" s="185"/>
      <c r="C78" s="186"/>
      <c r="D78" s="186"/>
      <c r="E78" s="185"/>
      <c r="F78" s="185"/>
      <c r="G78" s="201"/>
      <c r="H78" s="185"/>
      <c r="I78" s="185"/>
      <c r="J78" s="185"/>
      <c r="K78" s="185"/>
      <c r="L78" s="207"/>
      <c r="M78" s="186"/>
      <c r="N78" s="186"/>
      <c r="O78" s="205"/>
      <c r="P78" s="216"/>
      <c r="Q78" s="185"/>
    </row>
    <row r="79" spans="1:17" s="181" customFormat="1" ht="57.75" customHeight="1">
      <c r="A79" s="192"/>
      <c r="B79" s="185"/>
      <c r="C79" s="186"/>
      <c r="D79" s="186"/>
      <c r="E79" s="185"/>
      <c r="F79" s="185"/>
      <c r="G79" s="201"/>
      <c r="H79" s="185"/>
      <c r="I79" s="185"/>
      <c r="J79" s="185"/>
      <c r="K79" s="185"/>
      <c r="L79" s="207"/>
      <c r="M79" s="186"/>
      <c r="N79" s="186"/>
      <c r="O79" s="205"/>
      <c r="P79" s="216"/>
      <c r="Q79" s="185"/>
    </row>
    <row r="80" spans="1:17" s="181" customFormat="1" ht="45.75" customHeight="1">
      <c r="A80" s="192"/>
      <c r="B80" s="185"/>
      <c r="C80" s="186"/>
      <c r="D80" s="186"/>
      <c r="E80" s="185"/>
      <c r="F80" s="185"/>
      <c r="G80" s="201"/>
      <c r="H80" s="185"/>
      <c r="I80" s="185"/>
      <c r="J80" s="185"/>
      <c r="K80" s="185"/>
      <c r="L80" s="207"/>
      <c r="M80" s="186"/>
      <c r="N80" s="186"/>
      <c r="O80" s="205"/>
      <c r="P80" s="216"/>
      <c r="Q80" s="185"/>
    </row>
    <row r="81" spans="1:17" s="181" customFormat="1" ht="75" customHeight="1">
      <c r="A81" s="192"/>
      <c r="B81" s="185"/>
      <c r="C81" s="186"/>
      <c r="D81" s="186"/>
      <c r="E81" s="185"/>
      <c r="F81" s="185"/>
      <c r="G81" s="201"/>
      <c r="H81" s="185"/>
      <c r="I81" s="185"/>
      <c r="J81" s="185"/>
      <c r="K81" s="185"/>
      <c r="L81" s="207"/>
      <c r="M81" s="186"/>
      <c r="N81" s="186"/>
      <c r="O81" s="205"/>
      <c r="P81" s="216"/>
      <c r="Q81" s="185"/>
    </row>
    <row r="82" spans="1:17" s="181" customFormat="1" ht="171" customHeight="1">
      <c r="A82" s="192"/>
      <c r="B82" s="185"/>
      <c r="C82" s="186"/>
      <c r="D82" s="186"/>
      <c r="E82" s="185"/>
      <c r="F82" s="185"/>
      <c r="G82" s="201"/>
      <c r="H82" s="185"/>
      <c r="I82" s="185"/>
      <c r="J82" s="185"/>
      <c r="K82" s="185"/>
      <c r="L82" s="207"/>
      <c r="M82" s="186"/>
      <c r="N82" s="186"/>
      <c r="O82" s="205"/>
      <c r="P82" s="216"/>
      <c r="Q82" s="185"/>
    </row>
    <row r="83" spans="1:17" s="181" customFormat="1" ht="48.75" customHeight="1">
      <c r="A83" s="192"/>
      <c r="B83" s="185"/>
      <c r="C83" s="186"/>
      <c r="D83" s="186"/>
      <c r="E83" s="185"/>
      <c r="F83" s="185"/>
      <c r="G83" s="201"/>
      <c r="H83" s="185"/>
      <c r="I83" s="185"/>
      <c r="J83" s="185"/>
      <c r="K83" s="185"/>
      <c r="L83" s="207"/>
      <c r="M83" s="186"/>
      <c r="N83" s="186"/>
      <c r="O83" s="205"/>
      <c r="P83" s="216"/>
      <c r="Q83" s="185"/>
    </row>
    <row r="84" spans="1:16" s="185" customFormat="1" ht="78" customHeight="1">
      <c r="A84" s="192"/>
      <c r="C84" s="186"/>
      <c r="D84" s="186"/>
      <c r="G84" s="201"/>
      <c r="L84" s="207"/>
      <c r="M84" s="186"/>
      <c r="N84" s="186"/>
      <c r="O84" s="205"/>
      <c r="P84" s="216"/>
    </row>
    <row r="85" spans="1:16" s="185" customFormat="1" ht="93.75" customHeight="1">
      <c r="A85" s="192"/>
      <c r="C85" s="186"/>
      <c r="D85" s="186"/>
      <c r="G85" s="201"/>
      <c r="L85" s="207"/>
      <c r="M85" s="186"/>
      <c r="N85" s="186"/>
      <c r="O85" s="205"/>
      <c r="P85" s="216"/>
    </row>
    <row r="86" spans="1:16" s="185" customFormat="1" ht="95.25" customHeight="1">
      <c r="A86" s="192"/>
      <c r="C86" s="186"/>
      <c r="D86" s="186"/>
      <c r="G86" s="201"/>
      <c r="L86" s="207"/>
      <c r="M86" s="186"/>
      <c r="N86" s="186"/>
      <c r="O86" s="205"/>
      <c r="P86" s="216"/>
    </row>
    <row r="87" spans="1:16" s="185" customFormat="1" ht="15.75" customHeight="1">
      <c r="A87" s="192"/>
      <c r="C87" s="186"/>
      <c r="D87" s="186"/>
      <c r="G87" s="201"/>
      <c r="L87" s="207"/>
      <c r="M87" s="186"/>
      <c r="N87" s="186"/>
      <c r="O87" s="205"/>
      <c r="P87" s="216"/>
    </row>
    <row r="88" spans="1:16" s="185" customFormat="1" ht="51" customHeight="1">
      <c r="A88" s="192"/>
      <c r="C88" s="186"/>
      <c r="D88" s="186"/>
      <c r="G88" s="201"/>
      <c r="L88" s="207"/>
      <c r="M88" s="186"/>
      <c r="N88" s="186"/>
      <c r="O88" s="205"/>
      <c r="P88" s="216"/>
    </row>
    <row r="89" spans="1:16" s="185" customFormat="1" ht="49.5" customHeight="1">
      <c r="A89" s="192"/>
      <c r="C89" s="186"/>
      <c r="D89" s="186"/>
      <c r="G89" s="201"/>
      <c r="L89" s="207"/>
      <c r="M89" s="186"/>
      <c r="N89" s="186"/>
      <c r="O89" s="205"/>
      <c r="P89" s="216"/>
    </row>
    <row r="90" spans="1:16" s="185" customFormat="1" ht="51" customHeight="1">
      <c r="A90" s="192"/>
      <c r="C90" s="186"/>
      <c r="D90" s="186"/>
      <c r="G90" s="201"/>
      <c r="L90" s="207"/>
      <c r="M90" s="186"/>
      <c r="N90" s="186"/>
      <c r="O90" s="205"/>
      <c r="P90" s="216"/>
    </row>
    <row r="91" spans="1:16" s="185" customFormat="1" ht="51" customHeight="1">
      <c r="A91" s="192"/>
      <c r="C91" s="186"/>
      <c r="D91" s="186"/>
      <c r="G91" s="201"/>
      <c r="L91" s="207"/>
      <c r="M91" s="186"/>
      <c r="N91" s="186"/>
      <c r="O91" s="205"/>
      <c r="P91" s="216"/>
    </row>
    <row r="92" spans="1:16" s="185" customFormat="1" ht="32.25" customHeight="1">
      <c r="A92" s="192"/>
      <c r="C92" s="186"/>
      <c r="D92" s="186"/>
      <c r="G92" s="201"/>
      <c r="L92" s="207"/>
      <c r="M92" s="186"/>
      <c r="N92" s="186"/>
      <c r="O92" s="205"/>
      <c r="P92" s="216"/>
    </row>
    <row r="93" spans="1:16" s="185" customFormat="1" ht="81.75" customHeight="1">
      <c r="A93" s="192"/>
      <c r="C93" s="186"/>
      <c r="D93" s="186"/>
      <c r="G93" s="201"/>
      <c r="L93" s="207"/>
      <c r="M93" s="186"/>
      <c r="N93" s="186"/>
      <c r="O93" s="205"/>
      <c r="P93" s="216"/>
    </row>
    <row r="94" spans="1:16" s="185" customFormat="1" ht="30.75" customHeight="1">
      <c r="A94" s="192"/>
      <c r="C94" s="186"/>
      <c r="D94" s="186"/>
      <c r="G94" s="201"/>
      <c r="L94" s="207"/>
      <c r="M94" s="186"/>
      <c r="N94" s="186"/>
      <c r="O94" s="205"/>
      <c r="P94" s="216"/>
    </row>
    <row r="95" spans="1:16" s="185" customFormat="1" ht="82.5" customHeight="1">
      <c r="A95" s="192"/>
      <c r="C95" s="186"/>
      <c r="D95" s="186"/>
      <c r="G95" s="201"/>
      <c r="L95" s="207"/>
      <c r="M95" s="186"/>
      <c r="N95" s="186"/>
      <c r="O95" s="205"/>
      <c r="P95" s="216"/>
    </row>
    <row r="96" spans="1:16" s="185" customFormat="1" ht="46.5" customHeight="1">
      <c r="A96" s="192"/>
      <c r="C96" s="186"/>
      <c r="D96" s="186"/>
      <c r="G96" s="201"/>
      <c r="L96" s="207"/>
      <c r="M96" s="186"/>
      <c r="N96" s="186"/>
      <c r="O96" s="205"/>
      <c r="P96" s="216"/>
    </row>
    <row r="97" spans="1:16" s="185" customFormat="1" ht="34.5" customHeight="1">
      <c r="A97" s="192"/>
      <c r="C97" s="186"/>
      <c r="D97" s="186"/>
      <c r="G97" s="201"/>
      <c r="L97" s="207"/>
      <c r="M97" s="186"/>
      <c r="N97" s="186"/>
      <c r="O97" s="205"/>
      <c r="P97" s="216"/>
    </row>
    <row r="98" spans="1:16" s="185" customFormat="1" ht="79.5" customHeight="1">
      <c r="A98" s="192"/>
      <c r="C98" s="186"/>
      <c r="D98" s="186"/>
      <c r="G98" s="201"/>
      <c r="L98" s="207"/>
      <c r="M98" s="186"/>
      <c r="N98" s="186"/>
      <c r="O98" s="205"/>
      <c r="P98" s="216"/>
    </row>
    <row r="99" spans="1:16" s="185" customFormat="1" ht="35.25" customHeight="1">
      <c r="A99" s="192"/>
      <c r="C99" s="186"/>
      <c r="D99" s="186"/>
      <c r="G99" s="201"/>
      <c r="L99" s="207"/>
      <c r="M99" s="186"/>
      <c r="N99" s="186"/>
      <c r="O99" s="205"/>
      <c r="P99" s="216"/>
    </row>
    <row r="100" spans="1:16" s="185" customFormat="1" ht="33" customHeight="1">
      <c r="A100" s="192"/>
      <c r="C100" s="186"/>
      <c r="D100" s="186"/>
      <c r="G100" s="201"/>
      <c r="L100" s="207"/>
      <c r="M100" s="186"/>
      <c r="N100" s="186"/>
      <c r="O100" s="205"/>
      <c r="P100" s="216"/>
    </row>
    <row r="101" spans="1:16" s="185" customFormat="1" ht="39.75" customHeight="1">
      <c r="A101" s="192"/>
      <c r="C101" s="186"/>
      <c r="D101" s="186"/>
      <c r="G101" s="201"/>
      <c r="L101" s="207"/>
      <c r="M101" s="186"/>
      <c r="N101" s="186"/>
      <c r="O101" s="205"/>
      <c r="P101" s="216"/>
    </row>
    <row r="102" spans="1:16" s="185" customFormat="1" ht="35.25" customHeight="1">
      <c r="A102" s="192"/>
      <c r="C102" s="186"/>
      <c r="D102" s="186"/>
      <c r="G102" s="201"/>
      <c r="L102" s="207"/>
      <c r="M102" s="186"/>
      <c r="N102" s="186"/>
      <c r="O102" s="205"/>
      <c r="P102" s="216"/>
    </row>
    <row r="103" spans="1:16" s="185" customFormat="1" ht="34.5" customHeight="1">
      <c r="A103" s="192"/>
      <c r="C103" s="186"/>
      <c r="D103" s="186"/>
      <c r="G103" s="201"/>
      <c r="L103" s="207"/>
      <c r="M103" s="186"/>
      <c r="N103" s="186"/>
      <c r="O103" s="205"/>
      <c r="P103" s="216"/>
    </row>
    <row r="104" spans="1:16" s="185" customFormat="1" ht="45.75" customHeight="1">
      <c r="A104" s="192"/>
      <c r="C104" s="186"/>
      <c r="D104" s="186"/>
      <c r="G104" s="201"/>
      <c r="L104" s="207"/>
      <c r="M104" s="186"/>
      <c r="N104" s="186"/>
      <c r="O104" s="205"/>
      <c r="P104" s="216"/>
    </row>
    <row r="105" spans="1:16" s="185" customFormat="1" ht="33.75" customHeight="1">
      <c r="A105" s="192"/>
      <c r="C105" s="186"/>
      <c r="D105" s="186"/>
      <c r="G105" s="201"/>
      <c r="L105" s="207"/>
      <c r="M105" s="186"/>
      <c r="N105" s="186"/>
      <c r="O105" s="205"/>
      <c r="P105" s="216"/>
    </row>
    <row r="106" spans="1:16" s="185" customFormat="1" ht="36" customHeight="1">
      <c r="A106" s="192"/>
      <c r="C106" s="186"/>
      <c r="D106" s="186"/>
      <c r="G106" s="201"/>
      <c r="L106" s="207"/>
      <c r="M106" s="186"/>
      <c r="N106" s="186"/>
      <c r="O106" s="205"/>
      <c r="P106" s="216"/>
    </row>
    <row r="107" spans="1:16" s="185" customFormat="1" ht="35.25" customHeight="1">
      <c r="A107" s="192"/>
      <c r="C107" s="186"/>
      <c r="D107" s="186"/>
      <c r="G107" s="201"/>
      <c r="L107" s="207"/>
      <c r="M107" s="186"/>
      <c r="N107" s="186"/>
      <c r="O107" s="205"/>
      <c r="P107" s="216"/>
    </row>
    <row r="108" spans="1:16" s="185" customFormat="1" ht="77.25" customHeight="1">
      <c r="A108" s="192"/>
      <c r="C108" s="186"/>
      <c r="D108" s="186"/>
      <c r="G108" s="201"/>
      <c r="L108" s="207"/>
      <c r="M108" s="186"/>
      <c r="N108" s="186"/>
      <c r="O108" s="205"/>
      <c r="P108" s="216"/>
    </row>
    <row r="109" spans="1:16" s="185" customFormat="1" ht="30.75" customHeight="1">
      <c r="A109" s="192"/>
      <c r="C109" s="186"/>
      <c r="D109" s="186"/>
      <c r="G109" s="201"/>
      <c r="L109" s="207"/>
      <c r="M109" s="186"/>
      <c r="N109" s="186"/>
      <c r="O109" s="205"/>
      <c r="P109" s="216"/>
    </row>
    <row r="110" spans="1:16" s="185" customFormat="1" ht="33" customHeight="1">
      <c r="A110" s="192"/>
      <c r="C110" s="186"/>
      <c r="D110" s="186"/>
      <c r="G110" s="201"/>
      <c r="L110" s="207"/>
      <c r="M110" s="186"/>
      <c r="N110" s="186"/>
      <c r="O110" s="205"/>
      <c r="P110" s="216"/>
    </row>
    <row r="111" spans="1:16" s="185" customFormat="1" ht="78" customHeight="1">
      <c r="A111" s="192"/>
      <c r="C111" s="186"/>
      <c r="D111" s="186"/>
      <c r="G111" s="201"/>
      <c r="L111" s="207"/>
      <c r="M111" s="186"/>
      <c r="N111" s="186"/>
      <c r="O111" s="205"/>
      <c r="P111" s="216"/>
    </row>
    <row r="112" spans="1:16" s="185" customFormat="1" ht="54" customHeight="1">
      <c r="A112" s="192"/>
      <c r="C112" s="186"/>
      <c r="D112" s="186"/>
      <c r="G112" s="201"/>
      <c r="L112" s="207"/>
      <c r="M112" s="186"/>
      <c r="N112" s="186"/>
      <c r="O112" s="205"/>
      <c r="P112" s="216"/>
    </row>
    <row r="113" spans="1:16" s="185" customFormat="1" ht="96" customHeight="1">
      <c r="A113" s="192"/>
      <c r="C113" s="186"/>
      <c r="D113" s="186"/>
      <c r="G113" s="201"/>
      <c r="L113" s="207"/>
      <c r="M113" s="186"/>
      <c r="N113" s="186"/>
      <c r="O113" s="205"/>
      <c r="P113" s="216"/>
    </row>
    <row r="114" spans="1:16" s="185" customFormat="1" ht="86.25" customHeight="1">
      <c r="A114" s="192"/>
      <c r="C114" s="186"/>
      <c r="D114" s="186"/>
      <c r="G114" s="201"/>
      <c r="L114" s="207"/>
      <c r="M114" s="186"/>
      <c r="N114" s="186"/>
      <c r="O114" s="205"/>
      <c r="P114" s="216"/>
    </row>
    <row r="115" spans="1:16" s="185" customFormat="1" ht="49.5" customHeight="1">
      <c r="A115" s="192"/>
      <c r="C115" s="186"/>
      <c r="D115" s="186"/>
      <c r="G115" s="201"/>
      <c r="L115" s="207"/>
      <c r="M115" s="186"/>
      <c r="N115" s="186"/>
      <c r="O115" s="205"/>
      <c r="P115" s="216"/>
    </row>
    <row r="116" spans="1:16" s="185" customFormat="1" ht="45.75" customHeight="1">
      <c r="A116" s="192"/>
      <c r="C116" s="186"/>
      <c r="D116" s="186"/>
      <c r="G116" s="201"/>
      <c r="L116" s="207"/>
      <c r="M116" s="186"/>
      <c r="N116" s="186"/>
      <c r="O116" s="205"/>
      <c r="P116" s="216"/>
    </row>
    <row r="117" spans="1:16" s="185" customFormat="1" ht="50.25" customHeight="1">
      <c r="A117" s="192"/>
      <c r="C117" s="186"/>
      <c r="D117" s="186"/>
      <c r="G117" s="201"/>
      <c r="L117" s="207"/>
      <c r="M117" s="186"/>
      <c r="N117" s="186"/>
      <c r="O117" s="205"/>
      <c r="P117" s="216"/>
    </row>
    <row r="118" spans="1:16" s="185" customFormat="1" ht="34.5" customHeight="1">
      <c r="A118" s="192"/>
      <c r="C118" s="186"/>
      <c r="D118" s="186"/>
      <c r="G118" s="201"/>
      <c r="L118" s="207"/>
      <c r="M118" s="186"/>
      <c r="N118" s="186"/>
      <c r="O118" s="205"/>
      <c r="P118" s="216"/>
    </row>
    <row r="119" spans="1:16" s="185" customFormat="1" ht="40.5" customHeight="1">
      <c r="A119" s="192"/>
      <c r="C119" s="186"/>
      <c r="D119" s="186"/>
      <c r="G119" s="201"/>
      <c r="L119" s="207"/>
      <c r="M119" s="186"/>
      <c r="N119" s="186"/>
      <c r="O119" s="205"/>
      <c r="P119" s="216"/>
    </row>
    <row r="120" spans="1:16" s="185" customFormat="1" ht="32.25" customHeight="1">
      <c r="A120" s="192"/>
      <c r="C120" s="186"/>
      <c r="D120" s="186"/>
      <c r="G120" s="201"/>
      <c r="L120" s="207"/>
      <c r="M120" s="186"/>
      <c r="N120" s="186"/>
      <c r="O120" s="205"/>
      <c r="P120" s="216"/>
    </row>
    <row r="121" spans="1:16" s="185" customFormat="1" ht="49.5" customHeight="1">
      <c r="A121" s="192"/>
      <c r="C121" s="186"/>
      <c r="D121" s="186"/>
      <c r="G121" s="201"/>
      <c r="L121" s="207"/>
      <c r="M121" s="186"/>
      <c r="N121" s="186"/>
      <c r="O121" s="205"/>
      <c r="P121" s="216"/>
    </row>
    <row r="122" spans="1:16" s="185" customFormat="1" ht="15.75">
      <c r="A122" s="192"/>
      <c r="C122" s="186"/>
      <c r="D122" s="186"/>
      <c r="G122" s="201"/>
      <c r="L122" s="207"/>
      <c r="M122" s="186"/>
      <c r="N122" s="186"/>
      <c r="O122" s="205"/>
      <c r="P122" s="216"/>
    </row>
    <row r="123" spans="1:16" s="185" customFormat="1" ht="54" customHeight="1">
      <c r="A123" s="192"/>
      <c r="C123" s="186"/>
      <c r="D123" s="186"/>
      <c r="G123" s="201"/>
      <c r="L123" s="207"/>
      <c r="M123" s="186"/>
      <c r="N123" s="186"/>
      <c r="O123" s="205"/>
      <c r="P123" s="216"/>
    </row>
    <row r="124" spans="1:16" s="185" customFormat="1" ht="97.5" customHeight="1">
      <c r="A124" s="192"/>
      <c r="C124" s="186"/>
      <c r="D124" s="186"/>
      <c r="G124" s="201"/>
      <c r="L124" s="207"/>
      <c r="M124" s="186"/>
      <c r="N124" s="186"/>
      <c r="O124" s="205"/>
      <c r="P124" s="216"/>
    </row>
    <row r="125" spans="1:16" s="185" customFormat="1" ht="54.75" customHeight="1">
      <c r="A125" s="192"/>
      <c r="C125" s="186"/>
      <c r="D125" s="186"/>
      <c r="G125" s="201"/>
      <c r="L125" s="207"/>
      <c r="M125" s="186"/>
      <c r="N125" s="186"/>
      <c r="O125" s="205"/>
      <c r="P125" s="216"/>
    </row>
    <row r="126" spans="1:16" s="185" customFormat="1" ht="63" customHeight="1">
      <c r="A126" s="192"/>
      <c r="C126" s="186"/>
      <c r="D126" s="186"/>
      <c r="G126" s="201"/>
      <c r="L126" s="207"/>
      <c r="M126" s="186"/>
      <c r="N126" s="186"/>
      <c r="O126" s="205"/>
      <c r="P126" s="216"/>
    </row>
    <row r="127" spans="1:16" s="185" customFormat="1" ht="32.25" customHeight="1">
      <c r="A127" s="192"/>
      <c r="C127" s="186"/>
      <c r="D127" s="186"/>
      <c r="G127" s="201"/>
      <c r="L127" s="207"/>
      <c r="M127" s="186"/>
      <c r="N127" s="186"/>
      <c r="O127" s="205"/>
      <c r="P127" s="216"/>
    </row>
    <row r="128" spans="1:16" s="185" customFormat="1" ht="89.25" customHeight="1">
      <c r="A128" s="192"/>
      <c r="C128" s="186"/>
      <c r="D128" s="186"/>
      <c r="G128" s="201"/>
      <c r="L128" s="207"/>
      <c r="M128" s="186"/>
      <c r="N128" s="186"/>
      <c r="O128" s="205"/>
      <c r="P128" s="216"/>
    </row>
    <row r="129" spans="1:16" s="185" customFormat="1" ht="67.5" customHeight="1">
      <c r="A129" s="192"/>
      <c r="C129" s="186"/>
      <c r="D129" s="186"/>
      <c r="G129" s="201"/>
      <c r="L129" s="207"/>
      <c r="M129" s="186"/>
      <c r="N129" s="186"/>
      <c r="O129" s="205"/>
      <c r="P129" s="216"/>
    </row>
    <row r="130" spans="1:16" s="185" customFormat="1" ht="30.75" customHeight="1">
      <c r="A130" s="192"/>
      <c r="C130" s="186"/>
      <c r="D130" s="186"/>
      <c r="G130" s="201"/>
      <c r="L130" s="207"/>
      <c r="M130" s="186"/>
      <c r="N130" s="186"/>
      <c r="O130" s="205"/>
      <c r="P130" s="216"/>
    </row>
    <row r="131" spans="1:16" s="185" customFormat="1" ht="64.5" customHeight="1">
      <c r="A131" s="192"/>
      <c r="C131" s="186"/>
      <c r="D131" s="186"/>
      <c r="G131" s="201"/>
      <c r="L131" s="207"/>
      <c r="M131" s="186"/>
      <c r="N131" s="186"/>
      <c r="O131" s="205"/>
      <c r="P131" s="216"/>
    </row>
    <row r="132" spans="1:16" s="185" customFormat="1" ht="15.75" customHeight="1">
      <c r="A132" s="192"/>
      <c r="C132" s="186"/>
      <c r="D132" s="186"/>
      <c r="G132" s="201"/>
      <c r="L132" s="207"/>
      <c r="M132" s="186"/>
      <c r="N132" s="186"/>
      <c r="O132" s="205"/>
      <c r="P132" s="216"/>
    </row>
    <row r="133" spans="1:16" s="185" customFormat="1" ht="15.75" customHeight="1">
      <c r="A133" s="192"/>
      <c r="C133" s="186"/>
      <c r="D133" s="186"/>
      <c r="G133" s="201"/>
      <c r="L133" s="207"/>
      <c r="M133" s="186"/>
      <c r="N133" s="186"/>
      <c r="O133" s="205"/>
      <c r="P133" s="216"/>
    </row>
    <row r="134" spans="1:16" s="185" customFormat="1" ht="15.75" customHeight="1">
      <c r="A134" s="192"/>
      <c r="C134" s="186"/>
      <c r="D134" s="186"/>
      <c r="G134" s="201"/>
      <c r="L134" s="207"/>
      <c r="M134" s="186"/>
      <c r="N134" s="186"/>
      <c r="O134" s="205"/>
      <c r="P134" s="216"/>
    </row>
    <row r="135" spans="1:16" s="185" customFormat="1" ht="15.75" customHeight="1">
      <c r="A135" s="192"/>
      <c r="C135" s="186"/>
      <c r="D135" s="186"/>
      <c r="G135" s="201"/>
      <c r="L135" s="207"/>
      <c r="M135" s="186"/>
      <c r="N135" s="186"/>
      <c r="O135" s="205"/>
      <c r="P135" s="216"/>
    </row>
    <row r="136" spans="1:16" s="185" customFormat="1" ht="15.75" customHeight="1">
      <c r="A136" s="192"/>
      <c r="C136" s="186"/>
      <c r="D136" s="186"/>
      <c r="G136" s="201"/>
      <c r="L136" s="207"/>
      <c r="M136" s="186"/>
      <c r="N136" s="186"/>
      <c r="O136" s="205"/>
      <c r="P136" s="216"/>
    </row>
    <row r="137" spans="1:16" s="185" customFormat="1" ht="15.75" customHeight="1">
      <c r="A137" s="192"/>
      <c r="C137" s="186"/>
      <c r="D137" s="186"/>
      <c r="G137" s="201"/>
      <c r="L137" s="207"/>
      <c r="M137" s="186"/>
      <c r="N137" s="186"/>
      <c r="O137" s="205"/>
      <c r="P137" s="216"/>
    </row>
    <row r="138" spans="1:16" s="185" customFormat="1" ht="15.75" customHeight="1">
      <c r="A138" s="192"/>
      <c r="C138" s="186"/>
      <c r="D138" s="186"/>
      <c r="G138" s="201"/>
      <c r="L138" s="207"/>
      <c r="M138" s="186"/>
      <c r="N138" s="186"/>
      <c r="O138" s="205"/>
      <c r="P138" s="216"/>
    </row>
    <row r="139" spans="1:16" s="185" customFormat="1" ht="15.75" customHeight="1">
      <c r="A139" s="192"/>
      <c r="C139" s="186"/>
      <c r="D139" s="186"/>
      <c r="G139" s="201"/>
      <c r="L139" s="207"/>
      <c r="M139" s="186"/>
      <c r="N139" s="186"/>
      <c r="O139" s="205"/>
      <c r="P139" s="216"/>
    </row>
    <row r="140" spans="1:16" s="185" customFormat="1" ht="15.75" customHeight="1">
      <c r="A140" s="192"/>
      <c r="C140" s="186"/>
      <c r="D140" s="186"/>
      <c r="G140" s="201"/>
      <c r="L140" s="207"/>
      <c r="M140" s="186"/>
      <c r="N140" s="186"/>
      <c r="O140" s="205"/>
      <c r="P140" s="216"/>
    </row>
    <row r="141" spans="1:16" s="185" customFormat="1" ht="15.75" customHeight="1">
      <c r="A141" s="192"/>
      <c r="C141" s="186"/>
      <c r="D141" s="186"/>
      <c r="G141" s="201"/>
      <c r="L141" s="207"/>
      <c r="M141" s="186"/>
      <c r="N141" s="186"/>
      <c r="O141" s="205"/>
      <c r="P141" s="216"/>
    </row>
    <row r="142" spans="1:16" s="185" customFormat="1" ht="15.75" customHeight="1">
      <c r="A142" s="192"/>
      <c r="C142" s="186"/>
      <c r="D142" s="186"/>
      <c r="G142" s="201"/>
      <c r="L142" s="207"/>
      <c r="M142" s="186"/>
      <c r="N142" s="186"/>
      <c r="O142" s="205"/>
      <c r="P142" s="216"/>
    </row>
    <row r="143" spans="1:16" s="185" customFormat="1" ht="15.75" customHeight="1">
      <c r="A143" s="192"/>
      <c r="C143" s="186"/>
      <c r="D143" s="186"/>
      <c r="G143" s="201"/>
      <c r="L143" s="207"/>
      <c r="M143" s="186"/>
      <c r="N143" s="186"/>
      <c r="O143" s="205"/>
      <c r="P143" s="216"/>
    </row>
    <row r="144" spans="1:16" s="185" customFormat="1" ht="15.75" customHeight="1">
      <c r="A144" s="192"/>
      <c r="C144" s="186"/>
      <c r="D144" s="186"/>
      <c r="G144" s="201"/>
      <c r="L144" s="207"/>
      <c r="M144" s="186"/>
      <c r="N144" s="186"/>
      <c r="O144" s="205"/>
      <c r="P144" s="216"/>
    </row>
    <row r="145" spans="1:16" s="185" customFormat="1" ht="15.75" customHeight="1">
      <c r="A145" s="192"/>
      <c r="C145" s="186"/>
      <c r="D145" s="186"/>
      <c r="G145" s="201"/>
      <c r="L145" s="207"/>
      <c r="M145" s="186"/>
      <c r="N145" s="186"/>
      <c r="O145" s="205"/>
      <c r="P145" s="216"/>
    </row>
    <row r="146" spans="1:16" s="185" customFormat="1" ht="15.75" customHeight="1">
      <c r="A146" s="192"/>
      <c r="C146" s="186"/>
      <c r="D146" s="186"/>
      <c r="G146" s="201"/>
      <c r="L146" s="207"/>
      <c r="M146" s="186"/>
      <c r="N146" s="186"/>
      <c r="O146" s="205"/>
      <c r="P146" s="216"/>
    </row>
    <row r="147" spans="1:16" s="185" customFormat="1" ht="15.75" customHeight="1">
      <c r="A147" s="192"/>
      <c r="C147" s="186"/>
      <c r="D147" s="186"/>
      <c r="G147" s="201"/>
      <c r="L147" s="207"/>
      <c r="M147" s="186"/>
      <c r="N147" s="186"/>
      <c r="O147" s="205"/>
      <c r="P147" s="216"/>
    </row>
    <row r="148" spans="1:16" s="185" customFormat="1" ht="15.75" customHeight="1">
      <c r="A148" s="192"/>
      <c r="C148" s="186"/>
      <c r="D148" s="186"/>
      <c r="G148" s="201"/>
      <c r="L148" s="207"/>
      <c r="M148" s="186"/>
      <c r="N148" s="186"/>
      <c r="O148" s="205"/>
      <c r="P148" s="216"/>
    </row>
    <row r="149" spans="1:16" s="185" customFormat="1" ht="15.75" customHeight="1">
      <c r="A149" s="192"/>
      <c r="C149" s="186"/>
      <c r="D149" s="186"/>
      <c r="G149" s="201"/>
      <c r="L149" s="207"/>
      <c r="M149" s="186"/>
      <c r="N149" s="186"/>
      <c r="O149" s="205"/>
      <c r="P149" s="216"/>
    </row>
    <row r="150" spans="1:16" s="185" customFormat="1" ht="15.75" customHeight="1">
      <c r="A150" s="192"/>
      <c r="C150" s="186"/>
      <c r="D150" s="186"/>
      <c r="G150" s="201"/>
      <c r="L150" s="207"/>
      <c r="M150" s="186"/>
      <c r="N150" s="186"/>
      <c r="O150" s="205"/>
      <c r="P150" s="216"/>
    </row>
    <row r="151" spans="1:16" s="185" customFormat="1" ht="15.75" customHeight="1">
      <c r="A151" s="192"/>
      <c r="C151" s="186"/>
      <c r="D151" s="186"/>
      <c r="G151" s="201"/>
      <c r="L151" s="207"/>
      <c r="M151" s="186"/>
      <c r="N151" s="186"/>
      <c r="O151" s="205"/>
      <c r="P151" s="216"/>
    </row>
    <row r="152" spans="1:16" s="185" customFormat="1" ht="15.75" customHeight="1">
      <c r="A152" s="192"/>
      <c r="C152" s="186"/>
      <c r="D152" s="186"/>
      <c r="G152" s="201"/>
      <c r="L152" s="207"/>
      <c r="M152" s="186"/>
      <c r="N152" s="186"/>
      <c r="O152" s="205"/>
      <c r="P152" s="216"/>
    </row>
    <row r="153" spans="1:16" s="185" customFormat="1" ht="15.75" customHeight="1">
      <c r="A153" s="192"/>
      <c r="C153" s="186"/>
      <c r="D153" s="186"/>
      <c r="G153" s="201"/>
      <c r="L153" s="207"/>
      <c r="M153" s="186"/>
      <c r="N153" s="186"/>
      <c r="O153" s="205"/>
      <c r="P153" s="216"/>
    </row>
    <row r="154" spans="1:16" s="185" customFormat="1" ht="15.75" customHeight="1">
      <c r="A154" s="192"/>
      <c r="C154" s="186"/>
      <c r="D154" s="186"/>
      <c r="G154" s="201"/>
      <c r="L154" s="207"/>
      <c r="M154" s="186"/>
      <c r="N154" s="186"/>
      <c r="O154" s="205"/>
      <c r="P154" s="216"/>
    </row>
    <row r="155" spans="1:16" s="185" customFormat="1" ht="15.75" customHeight="1">
      <c r="A155" s="192"/>
      <c r="C155" s="186"/>
      <c r="D155" s="186"/>
      <c r="G155" s="201"/>
      <c r="L155" s="207"/>
      <c r="M155" s="186"/>
      <c r="N155" s="186"/>
      <c r="O155" s="205"/>
      <c r="P155" s="216"/>
    </row>
    <row r="156" spans="1:16" s="185" customFormat="1" ht="15.75" customHeight="1">
      <c r="A156" s="192"/>
      <c r="C156" s="186"/>
      <c r="D156" s="186"/>
      <c r="G156" s="201"/>
      <c r="L156" s="207"/>
      <c r="M156" s="186"/>
      <c r="N156" s="186"/>
      <c r="O156" s="205"/>
      <c r="P156" s="216"/>
    </row>
    <row r="157" spans="1:16" s="185" customFormat="1" ht="15.75" customHeight="1">
      <c r="A157" s="192"/>
      <c r="C157" s="186"/>
      <c r="D157" s="186"/>
      <c r="G157" s="201"/>
      <c r="L157" s="207"/>
      <c r="M157" s="186"/>
      <c r="N157" s="186"/>
      <c r="O157" s="205"/>
      <c r="P157" s="216"/>
    </row>
    <row r="158" spans="1:16" s="185" customFormat="1" ht="15.75" customHeight="1">
      <c r="A158" s="192"/>
      <c r="C158" s="186"/>
      <c r="D158" s="186"/>
      <c r="G158" s="201"/>
      <c r="L158" s="207"/>
      <c r="M158" s="186"/>
      <c r="N158" s="186"/>
      <c r="O158" s="205"/>
      <c r="P158" s="216"/>
    </row>
    <row r="159" spans="1:16" s="185" customFormat="1" ht="15.75" customHeight="1">
      <c r="A159" s="192"/>
      <c r="C159" s="186"/>
      <c r="D159" s="186"/>
      <c r="G159" s="201"/>
      <c r="L159" s="207"/>
      <c r="M159" s="186"/>
      <c r="N159" s="186"/>
      <c r="O159" s="205"/>
      <c r="P159" s="216"/>
    </row>
    <row r="160" spans="1:16" s="185" customFormat="1" ht="15.75" customHeight="1">
      <c r="A160" s="192"/>
      <c r="C160" s="186"/>
      <c r="D160" s="186"/>
      <c r="G160" s="201"/>
      <c r="L160" s="207"/>
      <c r="M160" s="186"/>
      <c r="N160" s="186"/>
      <c r="O160" s="205"/>
      <c r="P160" s="216"/>
    </row>
    <row r="161" spans="1:16" s="185" customFormat="1" ht="15.75" customHeight="1">
      <c r="A161" s="192"/>
      <c r="C161" s="186"/>
      <c r="D161" s="186"/>
      <c r="G161" s="201"/>
      <c r="L161" s="207"/>
      <c r="M161" s="186"/>
      <c r="N161" s="186"/>
      <c r="O161" s="205"/>
      <c r="P161" s="216"/>
    </row>
    <row r="162" spans="1:16" s="185" customFormat="1" ht="15.75" customHeight="1">
      <c r="A162" s="192"/>
      <c r="C162" s="186"/>
      <c r="D162" s="186"/>
      <c r="G162" s="201"/>
      <c r="L162" s="207"/>
      <c r="M162" s="186"/>
      <c r="N162" s="186"/>
      <c r="O162" s="205"/>
      <c r="P162" s="216"/>
    </row>
    <row r="163" spans="1:16" s="185" customFormat="1" ht="15.75" customHeight="1">
      <c r="A163" s="192"/>
      <c r="C163" s="186"/>
      <c r="D163" s="186"/>
      <c r="G163" s="201"/>
      <c r="L163" s="207"/>
      <c r="M163" s="186"/>
      <c r="N163" s="186"/>
      <c r="O163" s="205"/>
      <c r="P163" s="216"/>
    </row>
    <row r="164" spans="1:16" s="185" customFormat="1" ht="15.75" customHeight="1">
      <c r="A164" s="192"/>
      <c r="C164" s="186"/>
      <c r="D164" s="186"/>
      <c r="G164" s="201"/>
      <c r="L164" s="207"/>
      <c r="M164" s="186"/>
      <c r="N164" s="186"/>
      <c r="O164" s="205"/>
      <c r="P164" s="216"/>
    </row>
    <row r="165" spans="1:16" s="185" customFormat="1" ht="15.75" customHeight="1">
      <c r="A165" s="192"/>
      <c r="C165" s="186"/>
      <c r="D165" s="186"/>
      <c r="G165" s="201"/>
      <c r="L165" s="207"/>
      <c r="M165" s="186"/>
      <c r="N165" s="186"/>
      <c r="O165" s="205"/>
      <c r="P165" s="216"/>
    </row>
    <row r="166" spans="1:16" s="185" customFormat="1" ht="15.75" customHeight="1">
      <c r="A166" s="192"/>
      <c r="C166" s="186"/>
      <c r="D166" s="186"/>
      <c r="G166" s="201"/>
      <c r="L166" s="207"/>
      <c r="M166" s="186"/>
      <c r="N166" s="186"/>
      <c r="O166" s="205"/>
      <c r="P166" s="216"/>
    </row>
    <row r="167" spans="1:16" s="185" customFormat="1" ht="15.75" customHeight="1">
      <c r="A167" s="192"/>
      <c r="C167" s="186"/>
      <c r="D167" s="186"/>
      <c r="G167" s="201"/>
      <c r="L167" s="207"/>
      <c r="M167" s="186"/>
      <c r="N167" s="186"/>
      <c r="O167" s="205"/>
      <c r="P167" s="216"/>
    </row>
    <row r="168" spans="1:16" s="185" customFormat="1" ht="15.75" customHeight="1">
      <c r="A168" s="192"/>
      <c r="C168" s="186"/>
      <c r="D168" s="186"/>
      <c r="G168" s="201"/>
      <c r="L168" s="207"/>
      <c r="M168" s="186"/>
      <c r="N168" s="186"/>
      <c r="O168" s="205"/>
      <c r="P168" s="216"/>
    </row>
    <row r="169" spans="1:16" s="185" customFormat="1" ht="15.75" customHeight="1">
      <c r="A169" s="192"/>
      <c r="C169" s="186"/>
      <c r="D169" s="186"/>
      <c r="G169" s="201"/>
      <c r="L169" s="207"/>
      <c r="M169" s="186"/>
      <c r="N169" s="186"/>
      <c r="O169" s="205"/>
      <c r="P169" s="216"/>
    </row>
    <row r="170" spans="1:16" s="185" customFormat="1" ht="15.75" customHeight="1">
      <c r="A170" s="192"/>
      <c r="C170" s="186"/>
      <c r="D170" s="186"/>
      <c r="G170" s="201"/>
      <c r="L170" s="207"/>
      <c r="M170" s="186"/>
      <c r="N170" s="186"/>
      <c r="O170" s="205"/>
      <c r="P170" s="216"/>
    </row>
    <row r="171" spans="1:16" s="185" customFormat="1" ht="15.75" customHeight="1">
      <c r="A171" s="192"/>
      <c r="C171" s="186"/>
      <c r="D171" s="186"/>
      <c r="G171" s="201"/>
      <c r="L171" s="207"/>
      <c r="M171" s="186"/>
      <c r="N171" s="186"/>
      <c r="O171" s="205"/>
      <c r="P171" s="216"/>
    </row>
    <row r="172" spans="1:16" s="185" customFormat="1" ht="15.75" customHeight="1">
      <c r="A172" s="192"/>
      <c r="C172" s="186"/>
      <c r="D172" s="186"/>
      <c r="G172" s="201"/>
      <c r="L172" s="207"/>
      <c r="M172" s="186"/>
      <c r="N172" s="186"/>
      <c r="O172" s="205"/>
      <c r="P172" s="216"/>
    </row>
    <row r="173" spans="1:16" s="185" customFormat="1" ht="15.75" customHeight="1">
      <c r="A173" s="192"/>
      <c r="C173" s="186"/>
      <c r="D173" s="186"/>
      <c r="G173" s="201"/>
      <c r="L173" s="207"/>
      <c r="M173" s="186"/>
      <c r="N173" s="186"/>
      <c r="O173" s="205"/>
      <c r="P173" s="216"/>
    </row>
    <row r="174" spans="1:16" s="185" customFormat="1" ht="15.75" customHeight="1">
      <c r="A174" s="192"/>
      <c r="C174" s="186"/>
      <c r="D174" s="186"/>
      <c r="G174" s="201"/>
      <c r="L174" s="207"/>
      <c r="M174" s="186"/>
      <c r="N174" s="186"/>
      <c r="O174" s="205"/>
      <c r="P174" s="216"/>
    </row>
    <row r="175" spans="1:16" s="185" customFormat="1" ht="15.75" customHeight="1">
      <c r="A175" s="192"/>
      <c r="C175" s="186"/>
      <c r="D175" s="186"/>
      <c r="G175" s="201"/>
      <c r="L175" s="207"/>
      <c r="M175" s="186"/>
      <c r="N175" s="186"/>
      <c r="O175" s="205"/>
      <c r="P175" s="216"/>
    </row>
    <row r="176" spans="1:16" s="185" customFormat="1" ht="15.75" customHeight="1">
      <c r="A176" s="192"/>
      <c r="C176" s="186"/>
      <c r="D176" s="186"/>
      <c r="G176" s="201"/>
      <c r="L176" s="207"/>
      <c r="M176" s="186"/>
      <c r="N176" s="186"/>
      <c r="O176" s="205"/>
      <c r="P176" s="216"/>
    </row>
    <row r="177" spans="1:16" s="185" customFormat="1" ht="15.75" customHeight="1">
      <c r="A177" s="192"/>
      <c r="C177" s="186"/>
      <c r="D177" s="186"/>
      <c r="G177" s="201"/>
      <c r="L177" s="207"/>
      <c r="M177" s="186"/>
      <c r="N177" s="186"/>
      <c r="O177" s="205"/>
      <c r="P177" s="216"/>
    </row>
    <row r="178" spans="1:16" s="185" customFormat="1" ht="15.75" customHeight="1">
      <c r="A178" s="192"/>
      <c r="C178" s="186"/>
      <c r="D178" s="186"/>
      <c r="G178" s="201"/>
      <c r="L178" s="207"/>
      <c r="M178" s="186"/>
      <c r="N178" s="186"/>
      <c r="O178" s="205"/>
      <c r="P178" s="216"/>
    </row>
    <row r="179" spans="1:16" s="185" customFormat="1" ht="15.75" customHeight="1">
      <c r="A179" s="192"/>
      <c r="C179" s="186"/>
      <c r="D179" s="186"/>
      <c r="G179" s="201"/>
      <c r="L179" s="207"/>
      <c r="M179" s="186"/>
      <c r="N179" s="186"/>
      <c r="O179" s="205"/>
      <c r="P179" s="216"/>
    </row>
    <row r="180" spans="1:16" s="185" customFormat="1" ht="15.75" customHeight="1">
      <c r="A180" s="192"/>
      <c r="C180" s="186"/>
      <c r="D180" s="186"/>
      <c r="G180" s="201"/>
      <c r="L180" s="207"/>
      <c r="M180" s="186"/>
      <c r="N180" s="186"/>
      <c r="O180" s="205"/>
      <c r="P180" s="216"/>
    </row>
    <row r="181" spans="1:16" s="185" customFormat="1" ht="15.75" customHeight="1">
      <c r="A181" s="192"/>
      <c r="C181" s="186"/>
      <c r="D181" s="186"/>
      <c r="G181" s="201"/>
      <c r="L181" s="207"/>
      <c r="M181" s="186"/>
      <c r="N181" s="186"/>
      <c r="O181" s="205"/>
      <c r="P181" s="216"/>
    </row>
    <row r="182" spans="1:16" s="185" customFormat="1" ht="15.75" customHeight="1">
      <c r="A182" s="192"/>
      <c r="C182" s="186"/>
      <c r="D182" s="186"/>
      <c r="G182" s="201"/>
      <c r="L182" s="207"/>
      <c r="M182" s="186"/>
      <c r="N182" s="186"/>
      <c r="O182" s="205"/>
      <c r="P182" s="216"/>
    </row>
    <row r="183" spans="1:16" s="185" customFormat="1" ht="15.75" customHeight="1">
      <c r="A183" s="192"/>
      <c r="C183" s="186"/>
      <c r="D183" s="186"/>
      <c r="G183" s="201"/>
      <c r="L183" s="207"/>
      <c r="M183" s="186"/>
      <c r="N183" s="186"/>
      <c r="O183" s="205"/>
      <c r="P183" s="216"/>
    </row>
    <row r="184" spans="1:16" s="185" customFormat="1" ht="15.75" customHeight="1">
      <c r="A184" s="192"/>
      <c r="C184" s="186"/>
      <c r="D184" s="186"/>
      <c r="G184" s="201"/>
      <c r="L184" s="207"/>
      <c r="M184" s="186"/>
      <c r="N184" s="186"/>
      <c r="O184" s="205"/>
      <c r="P184" s="216"/>
    </row>
    <row r="185" spans="1:16" s="185" customFormat="1" ht="15.75" customHeight="1">
      <c r="A185" s="192"/>
      <c r="C185" s="186"/>
      <c r="D185" s="186"/>
      <c r="G185" s="201"/>
      <c r="L185" s="207"/>
      <c r="M185" s="186"/>
      <c r="N185" s="186"/>
      <c r="O185" s="205"/>
      <c r="P185" s="216"/>
    </row>
    <row r="186" spans="1:16" s="185" customFormat="1" ht="15.75" customHeight="1">
      <c r="A186" s="192"/>
      <c r="C186" s="186"/>
      <c r="D186" s="186"/>
      <c r="G186" s="201"/>
      <c r="L186" s="207"/>
      <c r="M186" s="186"/>
      <c r="N186" s="186"/>
      <c r="O186" s="205"/>
      <c r="P186" s="216"/>
    </row>
    <row r="187" spans="1:16" s="185" customFormat="1" ht="15.75" customHeight="1">
      <c r="A187" s="192"/>
      <c r="C187" s="186"/>
      <c r="D187" s="186"/>
      <c r="G187" s="201"/>
      <c r="L187" s="207"/>
      <c r="M187" s="186"/>
      <c r="N187" s="186"/>
      <c r="O187" s="205"/>
      <c r="P187" s="216"/>
    </row>
    <row r="188" spans="1:16" s="185" customFormat="1" ht="15.75" customHeight="1">
      <c r="A188" s="192"/>
      <c r="C188" s="186"/>
      <c r="D188" s="186"/>
      <c r="G188" s="201"/>
      <c r="L188" s="207"/>
      <c r="M188" s="186"/>
      <c r="N188" s="186"/>
      <c r="O188" s="205"/>
      <c r="P188" s="216"/>
    </row>
    <row r="189" spans="1:16" s="185" customFormat="1" ht="15.75" customHeight="1">
      <c r="A189" s="192"/>
      <c r="C189" s="186"/>
      <c r="D189" s="186"/>
      <c r="G189" s="201"/>
      <c r="L189" s="207"/>
      <c r="M189" s="186"/>
      <c r="N189" s="186"/>
      <c r="O189" s="205"/>
      <c r="P189" s="216"/>
    </row>
    <row r="190" spans="1:16" s="185" customFormat="1" ht="15.75" customHeight="1">
      <c r="A190" s="192"/>
      <c r="C190" s="186"/>
      <c r="D190" s="186"/>
      <c r="G190" s="201"/>
      <c r="L190" s="207"/>
      <c r="M190" s="186"/>
      <c r="N190" s="186"/>
      <c r="O190" s="205"/>
      <c r="P190" s="216"/>
    </row>
    <row r="191" spans="1:16" s="185" customFormat="1" ht="15.75" customHeight="1">
      <c r="A191" s="192"/>
      <c r="C191" s="186"/>
      <c r="D191" s="186"/>
      <c r="G191" s="201"/>
      <c r="L191" s="207"/>
      <c r="M191" s="186"/>
      <c r="N191" s="186"/>
      <c r="O191" s="205"/>
      <c r="P191" s="216"/>
    </row>
    <row r="192" spans="1:16" s="185" customFormat="1" ht="15.75" customHeight="1">
      <c r="A192" s="192"/>
      <c r="C192" s="186"/>
      <c r="D192" s="186"/>
      <c r="G192" s="201"/>
      <c r="L192" s="207"/>
      <c r="M192" s="186"/>
      <c r="N192" s="186"/>
      <c r="O192" s="205"/>
      <c r="P192" s="216"/>
    </row>
    <row r="193" spans="1:16" s="185" customFormat="1" ht="15.75" customHeight="1">
      <c r="A193" s="192"/>
      <c r="C193" s="186"/>
      <c r="D193" s="186"/>
      <c r="G193" s="201"/>
      <c r="L193" s="207"/>
      <c r="M193" s="186"/>
      <c r="N193" s="186"/>
      <c r="O193" s="205"/>
      <c r="P193" s="216"/>
    </row>
    <row r="194" spans="1:16" s="185" customFormat="1" ht="15.75" customHeight="1">
      <c r="A194" s="192"/>
      <c r="C194" s="186"/>
      <c r="D194" s="186"/>
      <c r="G194" s="201"/>
      <c r="L194" s="207"/>
      <c r="M194" s="186"/>
      <c r="N194" s="186"/>
      <c r="O194" s="205"/>
      <c r="P194" s="216"/>
    </row>
    <row r="195" spans="1:16" s="185" customFormat="1" ht="15.75" customHeight="1">
      <c r="A195" s="192"/>
      <c r="C195" s="186"/>
      <c r="D195" s="186"/>
      <c r="G195" s="201"/>
      <c r="L195" s="207"/>
      <c r="M195" s="186"/>
      <c r="N195" s="186"/>
      <c r="O195" s="205"/>
      <c r="P195" s="216"/>
    </row>
    <row r="196" spans="1:16" s="185" customFormat="1" ht="15.75" customHeight="1">
      <c r="A196" s="192"/>
      <c r="C196" s="186"/>
      <c r="D196" s="186"/>
      <c r="G196" s="201"/>
      <c r="L196" s="207"/>
      <c r="M196" s="186"/>
      <c r="N196" s="186"/>
      <c r="O196" s="205"/>
      <c r="P196" s="216"/>
    </row>
    <row r="197" spans="1:16" s="185" customFormat="1" ht="15.75" customHeight="1">
      <c r="A197" s="192"/>
      <c r="C197" s="186"/>
      <c r="D197" s="186"/>
      <c r="G197" s="201"/>
      <c r="L197" s="207"/>
      <c r="M197" s="186"/>
      <c r="N197" s="186"/>
      <c r="O197" s="205"/>
      <c r="P197" s="216"/>
    </row>
    <row r="198" spans="1:16" s="185" customFormat="1" ht="15.75" customHeight="1">
      <c r="A198" s="192"/>
      <c r="C198" s="186"/>
      <c r="D198" s="186"/>
      <c r="G198" s="201"/>
      <c r="L198" s="207"/>
      <c r="M198" s="186"/>
      <c r="N198" s="186"/>
      <c r="O198" s="205"/>
      <c r="P198" s="216"/>
    </row>
    <row r="199" spans="1:16" s="185" customFormat="1" ht="15.75" customHeight="1">
      <c r="A199" s="192"/>
      <c r="C199" s="186"/>
      <c r="D199" s="186"/>
      <c r="G199" s="201"/>
      <c r="L199" s="207"/>
      <c r="M199" s="186"/>
      <c r="N199" s="186"/>
      <c r="O199" s="205"/>
      <c r="P199" s="216"/>
    </row>
    <row r="200" spans="1:16" s="185" customFormat="1" ht="15.75" customHeight="1">
      <c r="A200" s="192"/>
      <c r="C200" s="186"/>
      <c r="D200" s="186"/>
      <c r="G200" s="201"/>
      <c r="L200" s="207"/>
      <c r="M200" s="186"/>
      <c r="N200" s="186"/>
      <c r="O200" s="205"/>
      <c r="P200" s="216"/>
    </row>
    <row r="201" spans="1:16" s="185" customFormat="1" ht="15.75" customHeight="1">
      <c r="A201" s="192"/>
      <c r="C201" s="186"/>
      <c r="D201" s="186"/>
      <c r="G201" s="201"/>
      <c r="L201" s="207"/>
      <c r="M201" s="186"/>
      <c r="N201" s="186"/>
      <c r="O201" s="205"/>
      <c r="P201" s="216"/>
    </row>
    <row r="202" spans="1:16" s="185" customFormat="1" ht="15.75" customHeight="1">
      <c r="A202" s="192"/>
      <c r="C202" s="186"/>
      <c r="D202" s="186"/>
      <c r="G202" s="201"/>
      <c r="L202" s="207"/>
      <c r="M202" s="186"/>
      <c r="N202" s="186"/>
      <c r="O202" s="205"/>
      <c r="P202" s="216"/>
    </row>
    <row r="203" spans="1:16" s="185" customFormat="1" ht="15.75" customHeight="1">
      <c r="A203" s="192"/>
      <c r="C203" s="186"/>
      <c r="D203" s="186"/>
      <c r="G203" s="201"/>
      <c r="L203" s="207"/>
      <c r="M203" s="186"/>
      <c r="N203" s="186"/>
      <c r="O203" s="205"/>
      <c r="P203" s="216"/>
    </row>
    <row r="204" spans="1:16" s="185" customFormat="1" ht="15.75" customHeight="1">
      <c r="A204" s="192"/>
      <c r="C204" s="186"/>
      <c r="D204" s="186"/>
      <c r="G204" s="201"/>
      <c r="L204" s="207"/>
      <c r="M204" s="186"/>
      <c r="N204" s="186"/>
      <c r="O204" s="205"/>
      <c r="P204" s="216"/>
    </row>
    <row r="205" spans="1:16" s="185" customFormat="1" ht="15.75" customHeight="1">
      <c r="A205" s="192"/>
      <c r="C205" s="186"/>
      <c r="D205" s="186"/>
      <c r="G205" s="201"/>
      <c r="L205" s="207"/>
      <c r="M205" s="186"/>
      <c r="N205" s="186"/>
      <c r="O205" s="205"/>
      <c r="P205" s="216"/>
    </row>
    <row r="206" spans="1:16" s="185" customFormat="1" ht="15.75" customHeight="1">
      <c r="A206" s="192"/>
      <c r="C206" s="186"/>
      <c r="D206" s="186"/>
      <c r="G206" s="201"/>
      <c r="L206" s="207"/>
      <c r="M206" s="186"/>
      <c r="N206" s="186"/>
      <c r="O206" s="205"/>
      <c r="P206" s="216"/>
    </row>
    <row r="207" spans="1:16" s="185" customFormat="1" ht="15.75" customHeight="1">
      <c r="A207" s="192"/>
      <c r="C207" s="186"/>
      <c r="D207" s="186"/>
      <c r="G207" s="201"/>
      <c r="L207" s="207"/>
      <c r="M207" s="186"/>
      <c r="N207" s="186"/>
      <c r="O207" s="205"/>
      <c r="P207" s="216"/>
    </row>
    <row r="208" spans="1:16" s="185" customFormat="1" ht="15.75" customHeight="1">
      <c r="A208" s="192"/>
      <c r="C208" s="186"/>
      <c r="D208" s="186"/>
      <c r="G208" s="201"/>
      <c r="L208" s="207"/>
      <c r="M208" s="186"/>
      <c r="N208" s="186"/>
      <c r="O208" s="205"/>
      <c r="P208" s="216"/>
    </row>
    <row r="209" spans="1:16" s="185" customFormat="1" ht="15.75" customHeight="1">
      <c r="A209" s="192"/>
      <c r="C209" s="186"/>
      <c r="D209" s="186"/>
      <c r="G209" s="201"/>
      <c r="L209" s="207"/>
      <c r="M209" s="186"/>
      <c r="N209" s="186"/>
      <c r="O209" s="205"/>
      <c r="P209" s="216"/>
    </row>
    <row r="210" spans="1:16" s="185" customFormat="1" ht="15.75" customHeight="1">
      <c r="A210" s="192"/>
      <c r="C210" s="186"/>
      <c r="D210" s="186"/>
      <c r="G210" s="201"/>
      <c r="L210" s="207"/>
      <c r="M210" s="186"/>
      <c r="N210" s="186"/>
      <c r="O210" s="205"/>
      <c r="P210" s="216"/>
    </row>
    <row r="211" spans="1:16" s="185" customFormat="1" ht="15.75" customHeight="1">
      <c r="A211" s="192"/>
      <c r="C211" s="186"/>
      <c r="D211" s="186"/>
      <c r="G211" s="201"/>
      <c r="L211" s="207"/>
      <c r="M211" s="186"/>
      <c r="N211" s="186"/>
      <c r="O211" s="205"/>
      <c r="P211" s="216"/>
    </row>
    <row r="212" spans="1:16" s="185" customFormat="1" ht="15.75" customHeight="1">
      <c r="A212" s="192"/>
      <c r="C212" s="186"/>
      <c r="D212" s="186"/>
      <c r="G212" s="201"/>
      <c r="L212" s="207"/>
      <c r="M212" s="186"/>
      <c r="N212" s="186"/>
      <c r="O212" s="205"/>
      <c r="P212" s="216"/>
    </row>
    <row r="213" spans="1:16" s="185" customFormat="1" ht="15.75" customHeight="1">
      <c r="A213" s="192"/>
      <c r="C213" s="186"/>
      <c r="D213" s="186"/>
      <c r="G213" s="201"/>
      <c r="L213" s="207"/>
      <c r="M213" s="186"/>
      <c r="N213" s="186"/>
      <c r="O213" s="205"/>
      <c r="P213" s="216"/>
    </row>
    <row r="214" spans="1:16" s="185" customFormat="1" ht="15.75" customHeight="1">
      <c r="A214" s="192"/>
      <c r="C214" s="186"/>
      <c r="D214" s="186"/>
      <c r="G214" s="201"/>
      <c r="L214" s="207"/>
      <c r="M214" s="186"/>
      <c r="N214" s="186"/>
      <c r="O214" s="205"/>
      <c r="P214" s="216"/>
    </row>
    <row r="215" spans="1:16" s="185" customFormat="1" ht="15.75" customHeight="1">
      <c r="A215" s="192"/>
      <c r="C215" s="186"/>
      <c r="D215" s="186"/>
      <c r="G215" s="201"/>
      <c r="L215" s="207"/>
      <c r="M215" s="186"/>
      <c r="N215" s="186"/>
      <c r="O215" s="205"/>
      <c r="P215" s="216"/>
    </row>
    <row r="216" spans="1:16" s="185" customFormat="1" ht="15.75" customHeight="1">
      <c r="A216" s="192"/>
      <c r="C216" s="186"/>
      <c r="D216" s="186"/>
      <c r="G216" s="201"/>
      <c r="L216" s="207"/>
      <c r="M216" s="186"/>
      <c r="N216" s="186"/>
      <c r="O216" s="205"/>
      <c r="P216" s="216"/>
    </row>
    <row r="217" spans="1:16" s="185" customFormat="1" ht="15.75" customHeight="1">
      <c r="A217" s="192"/>
      <c r="C217" s="186"/>
      <c r="D217" s="186"/>
      <c r="G217" s="201"/>
      <c r="L217" s="207"/>
      <c r="M217" s="186"/>
      <c r="N217" s="186"/>
      <c r="O217" s="205"/>
      <c r="P217" s="216"/>
    </row>
    <row r="218" spans="1:16" s="185" customFormat="1" ht="15.75" customHeight="1">
      <c r="A218" s="192"/>
      <c r="C218" s="186"/>
      <c r="D218" s="186"/>
      <c r="G218" s="201"/>
      <c r="L218" s="207"/>
      <c r="M218" s="186"/>
      <c r="N218" s="186"/>
      <c r="O218" s="205"/>
      <c r="P218" s="216"/>
    </row>
    <row r="219" spans="1:16" s="185" customFormat="1" ht="15.75" customHeight="1">
      <c r="A219" s="192"/>
      <c r="C219" s="186"/>
      <c r="D219" s="186"/>
      <c r="G219" s="201"/>
      <c r="L219" s="207"/>
      <c r="M219" s="186"/>
      <c r="N219" s="186"/>
      <c r="O219" s="205"/>
      <c r="P219" s="216"/>
    </row>
    <row r="220" spans="1:16" s="185" customFormat="1" ht="15.75" customHeight="1">
      <c r="A220" s="192"/>
      <c r="C220" s="186"/>
      <c r="D220" s="186"/>
      <c r="G220" s="201"/>
      <c r="L220" s="207"/>
      <c r="M220" s="186"/>
      <c r="N220" s="186"/>
      <c r="O220" s="205"/>
      <c r="P220" s="216"/>
    </row>
    <row r="221" spans="1:16" s="185" customFormat="1" ht="15.75" customHeight="1">
      <c r="A221" s="192"/>
      <c r="C221" s="186"/>
      <c r="D221" s="186"/>
      <c r="G221" s="201"/>
      <c r="L221" s="207"/>
      <c r="M221" s="186"/>
      <c r="N221" s="186"/>
      <c r="O221" s="205"/>
      <c r="P221" s="216"/>
    </row>
    <row r="222" spans="1:16" s="185" customFormat="1" ht="15.75" customHeight="1">
      <c r="A222" s="192"/>
      <c r="C222" s="186"/>
      <c r="D222" s="186"/>
      <c r="G222" s="201"/>
      <c r="L222" s="207"/>
      <c r="M222" s="186"/>
      <c r="N222" s="186"/>
      <c r="O222" s="205"/>
      <c r="P222" s="216"/>
    </row>
    <row r="223" spans="1:16" s="185" customFormat="1" ht="15.75" customHeight="1">
      <c r="A223" s="192"/>
      <c r="C223" s="186"/>
      <c r="D223" s="186"/>
      <c r="G223" s="201"/>
      <c r="L223" s="207"/>
      <c r="M223" s="186"/>
      <c r="N223" s="186"/>
      <c r="O223" s="205"/>
      <c r="P223" s="216"/>
    </row>
    <row r="224" spans="1:16" s="185" customFormat="1" ht="15.75" customHeight="1">
      <c r="A224" s="192"/>
      <c r="C224" s="186"/>
      <c r="D224" s="186"/>
      <c r="G224" s="201"/>
      <c r="L224" s="207"/>
      <c r="M224" s="186"/>
      <c r="N224" s="186"/>
      <c r="O224" s="205"/>
      <c r="P224" s="216"/>
    </row>
    <row r="225" spans="1:16" s="185" customFormat="1" ht="15.75" customHeight="1">
      <c r="A225" s="192"/>
      <c r="C225" s="186"/>
      <c r="D225" s="186"/>
      <c r="G225" s="201"/>
      <c r="L225" s="207"/>
      <c r="M225" s="186"/>
      <c r="N225" s="186"/>
      <c r="O225" s="205"/>
      <c r="P225" s="216"/>
    </row>
    <row r="226" spans="1:16" s="185" customFormat="1" ht="15.75" customHeight="1">
      <c r="A226" s="192"/>
      <c r="C226" s="186"/>
      <c r="D226" s="186"/>
      <c r="G226" s="201"/>
      <c r="L226" s="207"/>
      <c r="M226" s="186"/>
      <c r="N226" s="186"/>
      <c r="O226" s="205"/>
      <c r="P226" s="216"/>
    </row>
    <row r="227" spans="1:16" s="185" customFormat="1" ht="15.75" customHeight="1">
      <c r="A227" s="192"/>
      <c r="C227" s="186"/>
      <c r="D227" s="186"/>
      <c r="G227" s="201"/>
      <c r="L227" s="207"/>
      <c r="M227" s="186"/>
      <c r="N227" s="186"/>
      <c r="O227" s="205"/>
      <c r="P227" s="216"/>
    </row>
    <row r="228" spans="1:16" s="185" customFormat="1" ht="15.75" customHeight="1">
      <c r="A228" s="192"/>
      <c r="C228" s="186"/>
      <c r="D228" s="186"/>
      <c r="G228" s="201"/>
      <c r="L228" s="207"/>
      <c r="M228" s="186"/>
      <c r="N228" s="186"/>
      <c r="O228" s="205"/>
      <c r="P228" s="216"/>
    </row>
    <row r="229" spans="1:16" s="185" customFormat="1" ht="15.75" customHeight="1">
      <c r="A229" s="192"/>
      <c r="C229" s="186"/>
      <c r="D229" s="186"/>
      <c r="G229" s="201"/>
      <c r="L229" s="207"/>
      <c r="M229" s="186"/>
      <c r="N229" s="186"/>
      <c r="O229" s="205"/>
      <c r="P229" s="216"/>
    </row>
    <row r="230" spans="1:16" s="185" customFormat="1" ht="15.75" customHeight="1">
      <c r="A230" s="192"/>
      <c r="C230" s="186"/>
      <c r="D230" s="186"/>
      <c r="G230" s="201"/>
      <c r="L230" s="207"/>
      <c r="M230" s="186"/>
      <c r="N230" s="186"/>
      <c r="O230" s="205"/>
      <c r="P230" s="216"/>
    </row>
    <row r="231" spans="1:16" s="185" customFormat="1" ht="15.75" customHeight="1">
      <c r="A231" s="192"/>
      <c r="C231" s="186"/>
      <c r="D231" s="186"/>
      <c r="G231" s="201"/>
      <c r="L231" s="207"/>
      <c r="M231" s="186"/>
      <c r="N231" s="186"/>
      <c r="O231" s="205"/>
      <c r="P231" s="216"/>
    </row>
    <row r="232" spans="1:16" s="185" customFormat="1" ht="15.75" customHeight="1">
      <c r="A232" s="192"/>
      <c r="C232" s="186"/>
      <c r="D232" s="186"/>
      <c r="G232" s="201"/>
      <c r="L232" s="207"/>
      <c r="M232" s="186"/>
      <c r="N232" s="186"/>
      <c r="O232" s="205"/>
      <c r="P232" s="216"/>
    </row>
    <row r="233" spans="1:16" s="185" customFormat="1" ht="15.75" customHeight="1">
      <c r="A233" s="192"/>
      <c r="C233" s="186"/>
      <c r="D233" s="186"/>
      <c r="G233" s="201"/>
      <c r="L233" s="207"/>
      <c r="M233" s="186"/>
      <c r="N233" s="186"/>
      <c r="O233" s="205"/>
      <c r="P233" s="216"/>
    </row>
    <row r="234" spans="1:16" s="185" customFormat="1" ht="15.75" customHeight="1">
      <c r="A234" s="192"/>
      <c r="C234" s="186"/>
      <c r="D234" s="186"/>
      <c r="G234" s="201"/>
      <c r="L234" s="207"/>
      <c r="M234" s="186"/>
      <c r="N234" s="186"/>
      <c r="O234" s="205"/>
      <c r="P234" s="216"/>
    </row>
    <row r="235" spans="1:16" s="185" customFormat="1" ht="15.75" customHeight="1">
      <c r="A235" s="192"/>
      <c r="C235" s="186"/>
      <c r="D235" s="186"/>
      <c r="G235" s="201"/>
      <c r="L235" s="207"/>
      <c r="M235" s="186"/>
      <c r="N235" s="186"/>
      <c r="O235" s="205"/>
      <c r="P235" s="216"/>
    </row>
    <row r="236" spans="1:16" s="185" customFormat="1" ht="15.75" customHeight="1">
      <c r="A236" s="192"/>
      <c r="C236" s="186"/>
      <c r="D236" s="186"/>
      <c r="G236" s="201"/>
      <c r="L236" s="207"/>
      <c r="M236" s="186"/>
      <c r="N236" s="186"/>
      <c r="O236" s="205"/>
      <c r="P236" s="216"/>
    </row>
    <row r="237" spans="1:16" s="185" customFormat="1" ht="15.75" customHeight="1">
      <c r="A237" s="192"/>
      <c r="C237" s="186"/>
      <c r="D237" s="186"/>
      <c r="G237" s="201"/>
      <c r="L237" s="207"/>
      <c r="M237" s="186"/>
      <c r="N237" s="186"/>
      <c r="O237" s="205"/>
      <c r="P237" s="216"/>
    </row>
    <row r="238" spans="1:16" s="185" customFormat="1" ht="15.75" customHeight="1">
      <c r="A238" s="192"/>
      <c r="C238" s="186"/>
      <c r="D238" s="186"/>
      <c r="G238" s="201"/>
      <c r="L238" s="207"/>
      <c r="M238" s="186"/>
      <c r="N238" s="186"/>
      <c r="O238" s="205"/>
      <c r="P238" s="216"/>
    </row>
    <row r="239" spans="1:16" s="185" customFormat="1" ht="15.75" customHeight="1">
      <c r="A239" s="192"/>
      <c r="C239" s="186"/>
      <c r="D239" s="186"/>
      <c r="G239" s="201"/>
      <c r="L239" s="207"/>
      <c r="M239" s="186"/>
      <c r="N239" s="186"/>
      <c r="O239" s="205"/>
      <c r="P239" s="216"/>
    </row>
    <row r="240" spans="1:16" s="185" customFormat="1" ht="15.75" customHeight="1">
      <c r="A240" s="192"/>
      <c r="C240" s="186"/>
      <c r="D240" s="186"/>
      <c r="G240" s="201"/>
      <c r="L240" s="207"/>
      <c r="M240" s="186"/>
      <c r="N240" s="186"/>
      <c r="O240" s="205"/>
      <c r="P240" s="216"/>
    </row>
    <row r="241" spans="1:16" s="185" customFormat="1" ht="15.75" customHeight="1">
      <c r="A241" s="192"/>
      <c r="C241" s="186"/>
      <c r="D241" s="186"/>
      <c r="G241" s="201"/>
      <c r="L241" s="207"/>
      <c r="M241" s="186"/>
      <c r="N241" s="186"/>
      <c r="O241" s="205"/>
      <c r="P241" s="216"/>
    </row>
    <row r="242" spans="1:16" s="185" customFormat="1" ht="15.75" customHeight="1">
      <c r="A242" s="192"/>
      <c r="C242" s="186"/>
      <c r="D242" s="186"/>
      <c r="G242" s="201"/>
      <c r="L242" s="207"/>
      <c r="M242" s="186"/>
      <c r="N242" s="186"/>
      <c r="O242" s="205"/>
      <c r="P242" s="216"/>
    </row>
    <row r="243" spans="1:16" s="185" customFormat="1" ht="15.75" customHeight="1">
      <c r="A243" s="192"/>
      <c r="C243" s="186"/>
      <c r="D243" s="186"/>
      <c r="G243" s="201"/>
      <c r="L243" s="207"/>
      <c r="M243" s="186"/>
      <c r="N243" s="186"/>
      <c r="O243" s="205"/>
      <c r="P243" s="216"/>
    </row>
    <row r="244" spans="1:16" s="185" customFormat="1" ht="15.75" customHeight="1">
      <c r="A244" s="192"/>
      <c r="C244" s="186"/>
      <c r="D244" s="186"/>
      <c r="G244" s="201"/>
      <c r="L244" s="207"/>
      <c r="M244" s="186"/>
      <c r="N244" s="186"/>
      <c r="O244" s="205"/>
      <c r="P244" s="216"/>
    </row>
    <row r="245" spans="1:16" s="185" customFormat="1" ht="15.75" customHeight="1">
      <c r="A245" s="192"/>
      <c r="C245" s="186"/>
      <c r="D245" s="186"/>
      <c r="G245" s="201"/>
      <c r="L245" s="207"/>
      <c r="M245" s="186"/>
      <c r="N245" s="186"/>
      <c r="O245" s="205"/>
      <c r="P245" s="216"/>
    </row>
    <row r="246" spans="1:16" s="185" customFormat="1" ht="15.75" customHeight="1">
      <c r="A246" s="192"/>
      <c r="C246" s="186"/>
      <c r="D246" s="186"/>
      <c r="G246" s="201"/>
      <c r="L246" s="207"/>
      <c r="M246" s="186"/>
      <c r="N246" s="186"/>
      <c r="O246" s="205"/>
      <c r="P246" s="216"/>
    </row>
    <row r="247" spans="1:16" s="185" customFormat="1" ht="15.75" customHeight="1">
      <c r="A247" s="192"/>
      <c r="C247" s="186"/>
      <c r="D247" s="186"/>
      <c r="G247" s="201"/>
      <c r="L247" s="207"/>
      <c r="M247" s="186"/>
      <c r="N247" s="186"/>
      <c r="O247" s="205"/>
      <c r="P247" s="216"/>
    </row>
    <row r="248" spans="1:16" s="185" customFormat="1" ht="15.75" customHeight="1">
      <c r="A248" s="192"/>
      <c r="C248" s="186"/>
      <c r="D248" s="186"/>
      <c r="G248" s="201"/>
      <c r="L248" s="207"/>
      <c r="M248" s="186"/>
      <c r="N248" s="186"/>
      <c r="O248" s="205"/>
      <c r="P248" s="216"/>
    </row>
    <row r="249" spans="1:16" s="185" customFormat="1" ht="15.75" customHeight="1">
      <c r="A249" s="192"/>
      <c r="C249" s="186"/>
      <c r="D249" s="186"/>
      <c r="G249" s="201"/>
      <c r="L249" s="207"/>
      <c r="M249" s="186"/>
      <c r="N249" s="186"/>
      <c r="O249" s="205"/>
      <c r="P249" s="216"/>
    </row>
    <row r="250" spans="1:16" s="185" customFormat="1" ht="15.75" customHeight="1">
      <c r="A250" s="192"/>
      <c r="C250" s="186"/>
      <c r="D250" s="186"/>
      <c r="G250" s="201"/>
      <c r="L250" s="207"/>
      <c r="M250" s="186"/>
      <c r="N250" s="186"/>
      <c r="O250" s="205"/>
      <c r="P250" s="216"/>
    </row>
    <row r="251" spans="1:16" s="185" customFormat="1" ht="15.75" customHeight="1">
      <c r="A251" s="192"/>
      <c r="C251" s="186"/>
      <c r="D251" s="186"/>
      <c r="G251" s="201"/>
      <c r="L251" s="207"/>
      <c r="M251" s="186"/>
      <c r="N251" s="186"/>
      <c r="O251" s="205"/>
      <c r="P251" s="216"/>
    </row>
    <row r="252" spans="1:16" s="185" customFormat="1" ht="15.75" customHeight="1">
      <c r="A252" s="192"/>
      <c r="C252" s="186"/>
      <c r="D252" s="186"/>
      <c r="G252" s="201"/>
      <c r="L252" s="207"/>
      <c r="M252" s="186"/>
      <c r="N252" s="186"/>
      <c r="O252" s="205"/>
      <c r="P252" s="216"/>
    </row>
    <row r="253" spans="1:16" s="185" customFormat="1" ht="15.75" customHeight="1">
      <c r="A253" s="192"/>
      <c r="C253" s="186"/>
      <c r="D253" s="186"/>
      <c r="G253" s="201"/>
      <c r="L253" s="207"/>
      <c r="M253" s="186"/>
      <c r="N253" s="186"/>
      <c r="O253" s="205"/>
      <c r="P253" s="216"/>
    </row>
    <row r="254" spans="1:16" s="185" customFormat="1" ht="15.75" customHeight="1">
      <c r="A254" s="192"/>
      <c r="C254" s="186"/>
      <c r="D254" s="186"/>
      <c r="G254" s="201"/>
      <c r="L254" s="207"/>
      <c r="M254" s="186"/>
      <c r="N254" s="186"/>
      <c r="O254" s="205"/>
      <c r="P254" s="216"/>
    </row>
    <row r="255" spans="1:16" s="185" customFormat="1" ht="15.75" customHeight="1">
      <c r="A255" s="192"/>
      <c r="C255" s="186"/>
      <c r="D255" s="186"/>
      <c r="G255" s="201"/>
      <c r="L255" s="207"/>
      <c r="M255" s="186"/>
      <c r="N255" s="186"/>
      <c r="O255" s="205"/>
      <c r="P255" s="216"/>
    </row>
    <row r="256" spans="1:16" s="185" customFormat="1" ht="15.75" customHeight="1">
      <c r="A256" s="192"/>
      <c r="C256" s="186"/>
      <c r="D256" s="186"/>
      <c r="G256" s="201"/>
      <c r="L256" s="207"/>
      <c r="M256" s="186"/>
      <c r="N256" s="186"/>
      <c r="O256" s="205"/>
      <c r="P256" s="216"/>
    </row>
    <row r="257" spans="1:16" s="185" customFormat="1" ht="15.75" customHeight="1">
      <c r="A257" s="192"/>
      <c r="C257" s="186"/>
      <c r="D257" s="186"/>
      <c r="G257" s="201"/>
      <c r="L257" s="207"/>
      <c r="M257" s="186"/>
      <c r="N257" s="186"/>
      <c r="O257" s="205"/>
      <c r="P257" s="216"/>
    </row>
    <row r="258" spans="1:16" s="185" customFormat="1" ht="15.75" customHeight="1">
      <c r="A258" s="192"/>
      <c r="C258" s="186"/>
      <c r="D258" s="186"/>
      <c r="G258" s="201"/>
      <c r="L258" s="207"/>
      <c r="M258" s="186"/>
      <c r="N258" s="186"/>
      <c r="O258" s="205"/>
      <c r="P258" s="216"/>
    </row>
    <row r="259" spans="1:16" s="185" customFormat="1" ht="15.75" customHeight="1">
      <c r="A259" s="192"/>
      <c r="C259" s="186"/>
      <c r="D259" s="186"/>
      <c r="G259" s="201"/>
      <c r="L259" s="207"/>
      <c r="M259" s="186"/>
      <c r="N259" s="186"/>
      <c r="O259" s="205"/>
      <c r="P259" s="216"/>
    </row>
    <row r="260" spans="1:16" s="185" customFormat="1" ht="15.75" customHeight="1">
      <c r="A260" s="192"/>
      <c r="C260" s="186"/>
      <c r="D260" s="186"/>
      <c r="G260" s="201"/>
      <c r="L260" s="207"/>
      <c r="M260" s="186"/>
      <c r="N260" s="186"/>
      <c r="O260" s="205"/>
      <c r="P260" s="216"/>
    </row>
    <row r="261" spans="1:16" s="185" customFormat="1" ht="15.75" customHeight="1">
      <c r="A261" s="192"/>
      <c r="C261" s="186"/>
      <c r="D261" s="186"/>
      <c r="G261" s="201"/>
      <c r="L261" s="207"/>
      <c r="M261" s="186"/>
      <c r="N261" s="186"/>
      <c r="O261" s="205"/>
      <c r="P261" s="216"/>
    </row>
    <row r="262" spans="1:16" s="185" customFormat="1" ht="15.75" customHeight="1">
      <c r="A262" s="192"/>
      <c r="C262" s="186"/>
      <c r="D262" s="186"/>
      <c r="G262" s="201"/>
      <c r="L262" s="207"/>
      <c r="M262" s="186"/>
      <c r="N262" s="186"/>
      <c r="O262" s="205"/>
      <c r="P262" s="216"/>
    </row>
    <row r="263" spans="1:16" s="185" customFormat="1" ht="15.75" customHeight="1">
      <c r="A263" s="192"/>
      <c r="C263" s="186"/>
      <c r="D263" s="186"/>
      <c r="G263" s="201"/>
      <c r="L263" s="207"/>
      <c r="M263" s="186"/>
      <c r="N263" s="186"/>
      <c r="O263" s="205"/>
      <c r="P263" s="216"/>
    </row>
    <row r="264" spans="1:16" s="185" customFormat="1" ht="15.75" customHeight="1">
      <c r="A264" s="192"/>
      <c r="C264" s="186"/>
      <c r="D264" s="186"/>
      <c r="G264" s="201"/>
      <c r="L264" s="207"/>
      <c r="M264" s="186"/>
      <c r="N264" s="186"/>
      <c r="O264" s="205"/>
      <c r="P264" s="216"/>
    </row>
    <row r="265" spans="1:16" s="185" customFormat="1" ht="15.75" customHeight="1">
      <c r="A265" s="192"/>
      <c r="C265" s="186"/>
      <c r="D265" s="186"/>
      <c r="G265" s="201"/>
      <c r="L265" s="207"/>
      <c r="M265" s="186"/>
      <c r="N265" s="186"/>
      <c r="O265" s="205"/>
      <c r="P265" s="216"/>
    </row>
    <row r="266" spans="1:16" s="185" customFormat="1" ht="15.75" customHeight="1">
      <c r="A266" s="192"/>
      <c r="C266" s="186"/>
      <c r="D266" s="186"/>
      <c r="G266" s="201"/>
      <c r="L266" s="207"/>
      <c r="M266" s="186"/>
      <c r="N266" s="186"/>
      <c r="O266" s="205"/>
      <c r="P266" s="216"/>
    </row>
    <row r="267" spans="1:16" s="185" customFormat="1" ht="15.75" customHeight="1">
      <c r="A267" s="192"/>
      <c r="C267" s="186"/>
      <c r="D267" s="186"/>
      <c r="G267" s="201"/>
      <c r="L267" s="207"/>
      <c r="M267" s="186"/>
      <c r="N267" s="186"/>
      <c r="O267" s="205"/>
      <c r="P267" s="216"/>
    </row>
    <row r="268" spans="1:16" s="185" customFormat="1" ht="15.75" customHeight="1">
      <c r="A268" s="192"/>
      <c r="C268" s="186"/>
      <c r="D268" s="186"/>
      <c r="G268" s="201"/>
      <c r="L268" s="207"/>
      <c r="M268" s="186"/>
      <c r="N268" s="186"/>
      <c r="O268" s="205"/>
      <c r="P268" s="216"/>
    </row>
    <row r="269" spans="1:16" s="185" customFormat="1" ht="15.75" customHeight="1">
      <c r="A269" s="192"/>
      <c r="C269" s="186"/>
      <c r="D269" s="186"/>
      <c r="G269" s="201"/>
      <c r="L269" s="207"/>
      <c r="M269" s="186"/>
      <c r="N269" s="186"/>
      <c r="O269" s="205"/>
      <c r="P269" s="216"/>
    </row>
    <row r="270" spans="1:16" s="185" customFormat="1" ht="15.75" customHeight="1">
      <c r="A270" s="192"/>
      <c r="C270" s="186"/>
      <c r="D270" s="186"/>
      <c r="G270" s="201"/>
      <c r="L270" s="207"/>
      <c r="M270" s="186"/>
      <c r="N270" s="186"/>
      <c r="O270" s="205"/>
      <c r="P270" s="216"/>
    </row>
    <row r="271" spans="1:16" s="185" customFormat="1" ht="15.75" customHeight="1">
      <c r="A271" s="192"/>
      <c r="C271" s="186"/>
      <c r="D271" s="186"/>
      <c r="G271" s="201"/>
      <c r="L271" s="207"/>
      <c r="M271" s="186"/>
      <c r="N271" s="186"/>
      <c r="O271" s="205"/>
      <c r="P271" s="216"/>
    </row>
    <row r="272" spans="1:16" s="185" customFormat="1" ht="15.75" customHeight="1">
      <c r="A272" s="192"/>
      <c r="C272" s="186"/>
      <c r="D272" s="186"/>
      <c r="G272" s="201"/>
      <c r="L272" s="207"/>
      <c r="M272" s="186"/>
      <c r="N272" s="186"/>
      <c r="O272" s="205"/>
      <c r="P272" s="216"/>
    </row>
    <row r="273" spans="1:16" s="185" customFormat="1" ht="15.75" customHeight="1">
      <c r="A273" s="192"/>
      <c r="C273" s="186"/>
      <c r="D273" s="186"/>
      <c r="G273" s="201"/>
      <c r="L273" s="207"/>
      <c r="M273" s="186"/>
      <c r="N273" s="186"/>
      <c r="O273" s="205"/>
      <c r="P273" s="216"/>
    </row>
    <row r="274" spans="1:16" s="185" customFormat="1" ht="15.75" customHeight="1">
      <c r="A274" s="192"/>
      <c r="C274" s="186"/>
      <c r="D274" s="186"/>
      <c r="G274" s="201"/>
      <c r="L274" s="207"/>
      <c r="M274" s="186"/>
      <c r="N274" s="186"/>
      <c r="O274" s="205"/>
      <c r="P274" s="216"/>
    </row>
    <row r="275" spans="1:16" s="185" customFormat="1" ht="15.75" customHeight="1">
      <c r="A275" s="192"/>
      <c r="C275" s="186"/>
      <c r="D275" s="186"/>
      <c r="G275" s="201"/>
      <c r="L275" s="207"/>
      <c r="M275" s="186"/>
      <c r="N275" s="186"/>
      <c r="O275" s="205"/>
      <c r="P275" s="216"/>
    </row>
    <row r="276" spans="1:16" s="185" customFormat="1" ht="15.75" customHeight="1">
      <c r="A276" s="192"/>
      <c r="C276" s="186"/>
      <c r="D276" s="186"/>
      <c r="G276" s="201"/>
      <c r="L276" s="207"/>
      <c r="M276" s="186"/>
      <c r="N276" s="186"/>
      <c r="O276" s="205"/>
      <c r="P276" s="216"/>
    </row>
    <row r="277" spans="1:16" s="185" customFormat="1" ht="15.75" customHeight="1">
      <c r="A277" s="192"/>
      <c r="C277" s="186"/>
      <c r="D277" s="186"/>
      <c r="G277" s="201"/>
      <c r="L277" s="207"/>
      <c r="M277" s="186"/>
      <c r="N277" s="186"/>
      <c r="O277" s="205"/>
      <c r="P277" s="216"/>
    </row>
    <row r="278" spans="1:16" s="185" customFormat="1" ht="15.75" customHeight="1">
      <c r="A278" s="192"/>
      <c r="C278" s="186"/>
      <c r="D278" s="186"/>
      <c r="G278" s="201"/>
      <c r="L278" s="207"/>
      <c r="M278" s="186"/>
      <c r="N278" s="186"/>
      <c r="O278" s="205"/>
      <c r="P278" s="216"/>
    </row>
    <row r="279" spans="1:16" s="185" customFormat="1" ht="15.75" customHeight="1">
      <c r="A279" s="192"/>
      <c r="C279" s="186"/>
      <c r="D279" s="186"/>
      <c r="G279" s="201"/>
      <c r="L279" s="207"/>
      <c r="M279" s="186"/>
      <c r="N279" s="186"/>
      <c r="O279" s="205"/>
      <c r="P279" s="216"/>
    </row>
    <row r="280" spans="1:16" s="185" customFormat="1" ht="15.75" customHeight="1">
      <c r="A280" s="192"/>
      <c r="C280" s="186"/>
      <c r="D280" s="186"/>
      <c r="G280" s="201"/>
      <c r="L280" s="207"/>
      <c r="M280" s="186"/>
      <c r="N280" s="186"/>
      <c r="O280" s="205"/>
      <c r="P280" s="216"/>
    </row>
    <row r="281" spans="1:16" s="185" customFormat="1" ht="15.75" customHeight="1">
      <c r="A281" s="192"/>
      <c r="C281" s="186"/>
      <c r="D281" s="186"/>
      <c r="G281" s="201"/>
      <c r="L281" s="207"/>
      <c r="M281" s="186"/>
      <c r="N281" s="186"/>
      <c r="O281" s="205"/>
      <c r="P281" s="216"/>
    </row>
    <row r="282" spans="1:16" s="185" customFormat="1" ht="15.75" customHeight="1">
      <c r="A282" s="192"/>
      <c r="C282" s="186"/>
      <c r="D282" s="186"/>
      <c r="G282" s="201"/>
      <c r="L282" s="207"/>
      <c r="M282" s="186"/>
      <c r="N282" s="186"/>
      <c r="O282" s="205"/>
      <c r="P282" s="216"/>
    </row>
    <row r="283" spans="1:16" s="185" customFormat="1" ht="15.75" customHeight="1">
      <c r="A283" s="192"/>
      <c r="C283" s="186"/>
      <c r="D283" s="186"/>
      <c r="G283" s="201"/>
      <c r="L283" s="207"/>
      <c r="M283" s="186"/>
      <c r="N283" s="186"/>
      <c r="O283" s="205"/>
      <c r="P283" s="216"/>
    </row>
    <row r="284" spans="1:16" s="185" customFormat="1" ht="15.75" customHeight="1">
      <c r="A284" s="192"/>
      <c r="C284" s="186"/>
      <c r="D284" s="186"/>
      <c r="G284" s="201"/>
      <c r="L284" s="207"/>
      <c r="M284" s="186"/>
      <c r="N284" s="186"/>
      <c r="O284" s="205"/>
      <c r="P284" s="216"/>
    </row>
    <row r="285" spans="1:16" s="185" customFormat="1" ht="15.75" customHeight="1">
      <c r="A285" s="192"/>
      <c r="C285" s="186"/>
      <c r="D285" s="186"/>
      <c r="G285" s="201"/>
      <c r="L285" s="207"/>
      <c r="M285" s="186"/>
      <c r="N285" s="186"/>
      <c r="O285" s="205"/>
      <c r="P285" s="216"/>
    </row>
    <row r="286" spans="1:16" s="185" customFormat="1" ht="15.75" customHeight="1">
      <c r="A286" s="192"/>
      <c r="C286" s="186"/>
      <c r="D286" s="186"/>
      <c r="G286" s="201"/>
      <c r="L286" s="207"/>
      <c r="M286" s="186"/>
      <c r="N286" s="186"/>
      <c r="O286" s="205"/>
      <c r="P286" s="216"/>
    </row>
    <row r="287" spans="1:16" s="185" customFormat="1" ht="15.75" customHeight="1">
      <c r="A287" s="192"/>
      <c r="C287" s="186"/>
      <c r="D287" s="186"/>
      <c r="G287" s="201"/>
      <c r="L287" s="207"/>
      <c r="M287" s="186"/>
      <c r="N287" s="186"/>
      <c r="O287" s="205"/>
      <c r="P287" s="216"/>
    </row>
    <row r="288" spans="1:16" s="185" customFormat="1" ht="15.75" customHeight="1">
      <c r="A288" s="192"/>
      <c r="C288" s="186"/>
      <c r="D288" s="186"/>
      <c r="G288" s="201"/>
      <c r="L288" s="207"/>
      <c r="M288" s="186"/>
      <c r="N288" s="186"/>
      <c r="O288" s="205"/>
      <c r="P288" s="216"/>
    </row>
    <row r="289" spans="1:16" s="185" customFormat="1" ht="15.75" customHeight="1">
      <c r="A289" s="192"/>
      <c r="C289" s="186"/>
      <c r="D289" s="186"/>
      <c r="G289" s="201"/>
      <c r="L289" s="207"/>
      <c r="M289" s="186"/>
      <c r="N289" s="186"/>
      <c r="O289" s="205"/>
      <c r="P289" s="216"/>
    </row>
    <row r="290" spans="1:16" s="185" customFormat="1" ht="15.75" customHeight="1">
      <c r="A290" s="192"/>
      <c r="C290" s="186"/>
      <c r="D290" s="186"/>
      <c r="G290" s="201"/>
      <c r="L290" s="207"/>
      <c r="M290" s="186"/>
      <c r="N290" s="186"/>
      <c r="O290" s="205"/>
      <c r="P290" s="216"/>
    </row>
    <row r="291" spans="1:16" s="185" customFormat="1" ht="15.75" customHeight="1">
      <c r="A291" s="192"/>
      <c r="C291" s="186"/>
      <c r="D291" s="186"/>
      <c r="G291" s="201"/>
      <c r="L291" s="207"/>
      <c r="M291" s="186"/>
      <c r="N291" s="186"/>
      <c r="O291" s="205"/>
      <c r="P291" s="216"/>
    </row>
    <row r="292" spans="1:16" s="185" customFormat="1" ht="15.75" customHeight="1">
      <c r="A292" s="192"/>
      <c r="C292" s="186"/>
      <c r="D292" s="186"/>
      <c r="G292" s="201"/>
      <c r="L292" s="207"/>
      <c r="M292" s="186"/>
      <c r="N292" s="186"/>
      <c r="O292" s="205"/>
      <c r="P292" s="216"/>
    </row>
    <row r="293" spans="1:16" s="185" customFormat="1" ht="15.75" customHeight="1">
      <c r="A293" s="192"/>
      <c r="C293" s="186"/>
      <c r="D293" s="186"/>
      <c r="G293" s="201"/>
      <c r="L293" s="207"/>
      <c r="M293" s="186"/>
      <c r="N293" s="186"/>
      <c r="O293" s="205"/>
      <c r="P293" s="216"/>
    </row>
    <row r="294" spans="1:16" s="185" customFormat="1" ht="15.75" customHeight="1">
      <c r="A294" s="192"/>
      <c r="C294" s="186"/>
      <c r="D294" s="186"/>
      <c r="G294" s="201"/>
      <c r="L294" s="207"/>
      <c r="M294" s="186"/>
      <c r="N294" s="186"/>
      <c r="O294" s="205"/>
      <c r="P294" s="216"/>
    </row>
    <row r="295" spans="1:16" s="185" customFormat="1" ht="15.75" customHeight="1">
      <c r="A295" s="192"/>
      <c r="C295" s="186"/>
      <c r="D295" s="186"/>
      <c r="G295" s="201"/>
      <c r="L295" s="207"/>
      <c r="M295" s="186"/>
      <c r="N295" s="186"/>
      <c r="O295" s="205"/>
      <c r="P295" s="216"/>
    </row>
    <row r="296" spans="1:16" s="185" customFormat="1" ht="15.75" customHeight="1">
      <c r="A296" s="192"/>
      <c r="C296" s="186"/>
      <c r="D296" s="186"/>
      <c r="G296" s="201"/>
      <c r="L296" s="207"/>
      <c r="M296" s="186"/>
      <c r="N296" s="186"/>
      <c r="O296" s="205"/>
      <c r="P296" s="216"/>
    </row>
    <row r="297" spans="1:16" s="185" customFormat="1" ht="15.75" customHeight="1">
      <c r="A297" s="192"/>
      <c r="C297" s="186"/>
      <c r="D297" s="186"/>
      <c r="G297" s="201"/>
      <c r="L297" s="207"/>
      <c r="M297" s="186"/>
      <c r="N297" s="186"/>
      <c r="O297" s="205"/>
      <c r="P297" s="216"/>
    </row>
    <row r="298" spans="1:16" s="185" customFormat="1" ht="15.75" customHeight="1">
      <c r="A298" s="192"/>
      <c r="C298" s="186"/>
      <c r="D298" s="186"/>
      <c r="G298" s="201"/>
      <c r="L298" s="207"/>
      <c r="M298" s="186"/>
      <c r="N298" s="186"/>
      <c r="O298" s="205"/>
      <c r="P298" s="216"/>
    </row>
    <row r="299" spans="1:16" s="185" customFormat="1" ht="15.75" customHeight="1">
      <c r="A299" s="192"/>
      <c r="C299" s="186"/>
      <c r="D299" s="186"/>
      <c r="G299" s="201"/>
      <c r="L299" s="207"/>
      <c r="M299" s="186"/>
      <c r="N299" s="186"/>
      <c r="O299" s="205"/>
      <c r="P299" s="216"/>
    </row>
    <row r="300" spans="1:16" s="185" customFormat="1" ht="15.75" customHeight="1">
      <c r="A300" s="192"/>
      <c r="C300" s="186"/>
      <c r="D300" s="186"/>
      <c r="G300" s="201"/>
      <c r="L300" s="207"/>
      <c r="M300" s="186"/>
      <c r="N300" s="186"/>
      <c r="O300" s="205"/>
      <c r="P300" s="216"/>
    </row>
    <row r="301" spans="1:16" s="185" customFormat="1" ht="15.75" customHeight="1">
      <c r="A301" s="192"/>
      <c r="C301" s="186"/>
      <c r="D301" s="186"/>
      <c r="G301" s="201"/>
      <c r="L301" s="207"/>
      <c r="M301" s="186"/>
      <c r="N301" s="186"/>
      <c r="O301" s="205"/>
      <c r="P301" s="216"/>
    </row>
    <row r="302" spans="1:16" s="185" customFormat="1" ht="15.75" customHeight="1">
      <c r="A302" s="192"/>
      <c r="C302" s="186"/>
      <c r="D302" s="186"/>
      <c r="G302" s="201"/>
      <c r="L302" s="207"/>
      <c r="M302" s="186"/>
      <c r="N302" s="186"/>
      <c r="O302" s="205"/>
      <c r="P302" s="216"/>
    </row>
    <row r="303" spans="1:16" s="185" customFormat="1" ht="15.75" customHeight="1">
      <c r="A303" s="192"/>
      <c r="C303" s="186"/>
      <c r="D303" s="186"/>
      <c r="G303" s="201"/>
      <c r="L303" s="207"/>
      <c r="M303" s="186"/>
      <c r="N303" s="186"/>
      <c r="O303" s="205"/>
      <c r="P303" s="216"/>
    </row>
    <row r="304" spans="1:16" s="185" customFormat="1" ht="15.75" customHeight="1">
      <c r="A304" s="192"/>
      <c r="C304" s="186"/>
      <c r="D304" s="186"/>
      <c r="G304" s="201"/>
      <c r="L304" s="207"/>
      <c r="M304" s="186"/>
      <c r="N304" s="186"/>
      <c r="O304" s="205"/>
      <c r="P304" s="216"/>
    </row>
    <row r="305" spans="1:16" s="185" customFormat="1" ht="15.75" customHeight="1">
      <c r="A305" s="192"/>
      <c r="C305" s="186"/>
      <c r="D305" s="186"/>
      <c r="G305" s="201"/>
      <c r="L305" s="207"/>
      <c r="M305" s="186"/>
      <c r="N305" s="186"/>
      <c r="O305" s="205"/>
      <c r="P305" s="216"/>
    </row>
    <row r="306" spans="1:16" s="185" customFormat="1" ht="15.75" customHeight="1">
      <c r="A306" s="192"/>
      <c r="C306" s="186"/>
      <c r="D306" s="186"/>
      <c r="G306" s="201"/>
      <c r="L306" s="207"/>
      <c r="M306" s="186"/>
      <c r="N306" s="186"/>
      <c r="O306" s="205"/>
      <c r="P306" s="216"/>
    </row>
    <row r="307" spans="1:16" s="185" customFormat="1" ht="15.75" customHeight="1">
      <c r="A307" s="192"/>
      <c r="C307" s="186"/>
      <c r="D307" s="186"/>
      <c r="G307" s="201"/>
      <c r="L307" s="207"/>
      <c r="M307" s="186"/>
      <c r="N307" s="186"/>
      <c r="O307" s="205"/>
      <c r="P307" s="216"/>
    </row>
    <row r="308" spans="1:16" s="185" customFormat="1" ht="15.75" customHeight="1">
      <c r="A308" s="192"/>
      <c r="C308" s="186"/>
      <c r="D308" s="186"/>
      <c r="G308" s="201"/>
      <c r="L308" s="207"/>
      <c r="M308" s="186"/>
      <c r="N308" s="186"/>
      <c r="O308" s="205"/>
      <c r="P308" s="216"/>
    </row>
    <row r="309" spans="1:16" s="185" customFormat="1" ht="15.75" customHeight="1">
      <c r="A309" s="192"/>
      <c r="C309" s="186"/>
      <c r="D309" s="186"/>
      <c r="G309" s="201"/>
      <c r="L309" s="207"/>
      <c r="M309" s="186"/>
      <c r="N309" s="186"/>
      <c r="O309" s="205"/>
      <c r="P309" s="216"/>
    </row>
    <row r="310" spans="1:16" s="185" customFormat="1" ht="15.75" customHeight="1">
      <c r="A310" s="192"/>
      <c r="C310" s="186"/>
      <c r="D310" s="186"/>
      <c r="G310" s="201"/>
      <c r="L310" s="207"/>
      <c r="M310" s="186"/>
      <c r="N310" s="186"/>
      <c r="O310" s="205"/>
      <c r="P310" s="216"/>
    </row>
    <row r="311" spans="1:16" s="185" customFormat="1" ht="15.75" customHeight="1">
      <c r="A311" s="192"/>
      <c r="C311" s="186"/>
      <c r="D311" s="186"/>
      <c r="G311" s="201"/>
      <c r="L311" s="207"/>
      <c r="M311" s="186"/>
      <c r="N311" s="186"/>
      <c r="O311" s="205"/>
      <c r="P311" s="216"/>
    </row>
    <row r="312" spans="1:16" s="185" customFormat="1" ht="15.75" customHeight="1">
      <c r="A312" s="192"/>
      <c r="C312" s="186"/>
      <c r="D312" s="186"/>
      <c r="G312" s="201"/>
      <c r="L312" s="207"/>
      <c r="M312" s="186"/>
      <c r="N312" s="186"/>
      <c r="O312" s="205"/>
      <c r="P312" s="216"/>
    </row>
    <row r="313" spans="1:16" s="185" customFormat="1" ht="15.75" customHeight="1">
      <c r="A313" s="192"/>
      <c r="C313" s="186"/>
      <c r="D313" s="186"/>
      <c r="G313" s="201"/>
      <c r="L313" s="207"/>
      <c r="M313" s="186"/>
      <c r="N313" s="186"/>
      <c r="O313" s="205"/>
      <c r="P313" s="216"/>
    </row>
    <row r="314" spans="1:16" s="185" customFormat="1" ht="15.75" customHeight="1">
      <c r="A314" s="192"/>
      <c r="C314" s="186"/>
      <c r="D314" s="186"/>
      <c r="G314" s="201"/>
      <c r="L314" s="207"/>
      <c r="M314" s="186"/>
      <c r="N314" s="186"/>
      <c r="O314" s="205"/>
      <c r="P314" s="216"/>
    </row>
    <row r="315" spans="1:16" s="185" customFormat="1" ht="15.75" customHeight="1">
      <c r="A315" s="192"/>
      <c r="C315" s="186"/>
      <c r="D315" s="186"/>
      <c r="G315" s="201"/>
      <c r="L315" s="207"/>
      <c r="M315" s="186"/>
      <c r="N315" s="186"/>
      <c r="O315" s="205"/>
      <c r="P315" s="216"/>
    </row>
    <row r="316" spans="1:16" s="185" customFormat="1" ht="15.75" customHeight="1">
      <c r="A316" s="192"/>
      <c r="C316" s="186"/>
      <c r="D316" s="186"/>
      <c r="G316" s="201"/>
      <c r="L316" s="207"/>
      <c r="M316" s="186"/>
      <c r="N316" s="186"/>
      <c r="O316" s="205"/>
      <c r="P316" s="216"/>
    </row>
    <row r="317" spans="1:16" s="185" customFormat="1" ht="15.75" customHeight="1">
      <c r="A317" s="192"/>
      <c r="C317" s="186"/>
      <c r="D317" s="186"/>
      <c r="G317" s="201"/>
      <c r="L317" s="207"/>
      <c r="M317" s="186"/>
      <c r="N317" s="186"/>
      <c r="O317" s="205"/>
      <c r="P317" s="216"/>
    </row>
    <row r="318" spans="1:16" s="185" customFormat="1" ht="15.75" customHeight="1">
      <c r="A318" s="192"/>
      <c r="C318" s="186"/>
      <c r="D318" s="186"/>
      <c r="G318" s="201"/>
      <c r="L318" s="207"/>
      <c r="M318" s="186"/>
      <c r="N318" s="186"/>
      <c r="O318" s="205"/>
      <c r="P318" s="216"/>
    </row>
    <row r="319" spans="1:16" s="185" customFormat="1" ht="15.75" customHeight="1">
      <c r="A319" s="192"/>
      <c r="C319" s="186"/>
      <c r="D319" s="186"/>
      <c r="G319" s="201"/>
      <c r="L319" s="207"/>
      <c r="M319" s="186"/>
      <c r="N319" s="186"/>
      <c r="O319" s="205"/>
      <c r="P319" s="216"/>
    </row>
    <row r="320" spans="1:16" s="185" customFormat="1" ht="15.75" customHeight="1">
      <c r="A320" s="192"/>
      <c r="C320" s="186"/>
      <c r="D320" s="186"/>
      <c r="G320" s="201"/>
      <c r="L320" s="207"/>
      <c r="M320" s="186"/>
      <c r="N320" s="186"/>
      <c r="O320" s="205"/>
      <c r="P320" s="216"/>
    </row>
    <row r="321" spans="1:16" s="185" customFormat="1" ht="15.75" customHeight="1">
      <c r="A321" s="192"/>
      <c r="C321" s="186"/>
      <c r="D321" s="186"/>
      <c r="G321" s="201"/>
      <c r="L321" s="207"/>
      <c r="M321" s="186"/>
      <c r="N321" s="186"/>
      <c r="O321" s="205"/>
      <c r="P321" s="216"/>
    </row>
    <row r="322" spans="1:16" s="185" customFormat="1" ht="15.75" customHeight="1">
      <c r="A322" s="192"/>
      <c r="C322" s="186"/>
      <c r="D322" s="186"/>
      <c r="G322" s="201"/>
      <c r="L322" s="207"/>
      <c r="M322" s="186"/>
      <c r="N322" s="186"/>
      <c r="O322" s="205"/>
      <c r="P322" s="216"/>
    </row>
    <row r="323" spans="1:16" s="185" customFormat="1" ht="15.75" customHeight="1">
      <c r="A323" s="192"/>
      <c r="C323" s="186"/>
      <c r="D323" s="186"/>
      <c r="G323" s="201"/>
      <c r="L323" s="207"/>
      <c r="M323" s="186"/>
      <c r="N323" s="186"/>
      <c r="O323" s="205"/>
      <c r="P323" s="216"/>
    </row>
    <row r="324" spans="1:16" s="185" customFormat="1" ht="15.75" customHeight="1">
      <c r="A324" s="192"/>
      <c r="C324" s="186"/>
      <c r="D324" s="186"/>
      <c r="G324" s="201"/>
      <c r="L324" s="207"/>
      <c r="M324" s="186"/>
      <c r="N324" s="186"/>
      <c r="O324" s="205"/>
      <c r="P324" s="216"/>
    </row>
    <row r="325" spans="1:16" s="185" customFormat="1" ht="15.75" customHeight="1">
      <c r="A325" s="192"/>
      <c r="C325" s="186"/>
      <c r="D325" s="186"/>
      <c r="G325" s="201"/>
      <c r="L325" s="207"/>
      <c r="M325" s="186"/>
      <c r="N325" s="186"/>
      <c r="O325" s="205"/>
      <c r="P325" s="216"/>
    </row>
    <row r="326" spans="1:16" s="185" customFormat="1" ht="15.75" customHeight="1">
      <c r="A326" s="192"/>
      <c r="C326" s="186"/>
      <c r="D326" s="186"/>
      <c r="G326" s="201"/>
      <c r="L326" s="207"/>
      <c r="M326" s="186"/>
      <c r="N326" s="186"/>
      <c r="O326" s="205"/>
      <c r="P326" s="216"/>
    </row>
    <row r="327" spans="1:16" s="185" customFormat="1" ht="15.75" customHeight="1">
      <c r="A327" s="192"/>
      <c r="C327" s="186"/>
      <c r="D327" s="186"/>
      <c r="G327" s="201"/>
      <c r="L327" s="207"/>
      <c r="M327" s="186"/>
      <c r="N327" s="186"/>
      <c r="O327" s="205"/>
      <c r="P327" s="216"/>
    </row>
    <row r="328" spans="1:16" s="185" customFormat="1" ht="15.75" customHeight="1">
      <c r="A328" s="192"/>
      <c r="C328" s="186"/>
      <c r="D328" s="186"/>
      <c r="G328" s="201"/>
      <c r="L328" s="207"/>
      <c r="M328" s="186"/>
      <c r="N328" s="186"/>
      <c r="O328" s="205"/>
      <c r="P328" s="216"/>
    </row>
    <row r="329" spans="1:16" s="185" customFormat="1" ht="15.75" customHeight="1">
      <c r="A329" s="192"/>
      <c r="C329" s="186"/>
      <c r="D329" s="186"/>
      <c r="G329" s="201"/>
      <c r="L329" s="207"/>
      <c r="M329" s="186"/>
      <c r="N329" s="186"/>
      <c r="O329" s="205"/>
      <c r="P329" s="216"/>
    </row>
    <row r="330" spans="1:16" s="185" customFormat="1" ht="15.75" customHeight="1">
      <c r="A330" s="192"/>
      <c r="C330" s="186"/>
      <c r="D330" s="186"/>
      <c r="G330" s="201"/>
      <c r="L330" s="207"/>
      <c r="M330" s="186"/>
      <c r="N330" s="186"/>
      <c r="O330" s="205"/>
      <c r="P330" s="216"/>
    </row>
    <row r="331" spans="1:16" s="185" customFormat="1" ht="15.75" customHeight="1">
      <c r="A331" s="192"/>
      <c r="C331" s="186"/>
      <c r="D331" s="186"/>
      <c r="G331" s="201"/>
      <c r="L331" s="207"/>
      <c r="M331" s="186"/>
      <c r="N331" s="186"/>
      <c r="O331" s="205"/>
      <c r="P331" s="216"/>
    </row>
    <row r="332" spans="1:16" s="185" customFormat="1" ht="15.75" customHeight="1">
      <c r="A332" s="192"/>
      <c r="C332" s="186"/>
      <c r="D332" s="186"/>
      <c r="G332" s="201"/>
      <c r="L332" s="207"/>
      <c r="M332" s="186"/>
      <c r="N332" s="186"/>
      <c r="O332" s="205"/>
      <c r="P332" s="216"/>
    </row>
    <row r="333" spans="1:16" s="185" customFormat="1" ht="15.75" customHeight="1">
      <c r="A333" s="192"/>
      <c r="C333" s="186"/>
      <c r="D333" s="186"/>
      <c r="G333" s="201"/>
      <c r="L333" s="207"/>
      <c r="M333" s="186"/>
      <c r="N333" s="186"/>
      <c r="O333" s="205"/>
      <c r="P333" s="216"/>
    </row>
    <row r="334" spans="1:16" s="185" customFormat="1" ht="15.75" customHeight="1">
      <c r="A334" s="192"/>
      <c r="C334" s="186"/>
      <c r="D334" s="186"/>
      <c r="G334" s="201"/>
      <c r="L334" s="207"/>
      <c r="M334" s="186"/>
      <c r="N334" s="186"/>
      <c r="O334" s="205"/>
      <c r="P334" s="216"/>
    </row>
    <row r="335" spans="1:16" s="185" customFormat="1" ht="15.75" customHeight="1">
      <c r="A335" s="192"/>
      <c r="C335" s="186"/>
      <c r="D335" s="186"/>
      <c r="G335" s="201"/>
      <c r="L335" s="207"/>
      <c r="M335" s="186"/>
      <c r="N335" s="186"/>
      <c r="O335" s="205"/>
      <c r="P335" s="216"/>
    </row>
    <row r="336" spans="1:16" s="185" customFormat="1" ht="15.75" customHeight="1">
      <c r="A336" s="192"/>
      <c r="C336" s="186"/>
      <c r="D336" s="186"/>
      <c r="G336" s="201"/>
      <c r="L336" s="207"/>
      <c r="M336" s="186"/>
      <c r="N336" s="186"/>
      <c r="O336" s="205"/>
      <c r="P336" s="216"/>
    </row>
    <row r="337" spans="1:16" s="185" customFormat="1" ht="15.75" customHeight="1">
      <c r="A337" s="192"/>
      <c r="C337" s="186"/>
      <c r="D337" s="186"/>
      <c r="G337" s="201"/>
      <c r="L337" s="207"/>
      <c r="M337" s="186"/>
      <c r="N337" s="186"/>
      <c r="O337" s="205"/>
      <c r="P337" s="216"/>
    </row>
    <row r="338" spans="1:16" s="185" customFormat="1" ht="15.75" customHeight="1">
      <c r="A338" s="192"/>
      <c r="C338" s="186"/>
      <c r="D338" s="186"/>
      <c r="G338" s="201"/>
      <c r="L338" s="207"/>
      <c r="M338" s="186"/>
      <c r="N338" s="186"/>
      <c r="O338" s="205"/>
      <c r="P338" s="216"/>
    </row>
    <row r="339" spans="1:16" s="185" customFormat="1" ht="15.75" customHeight="1">
      <c r="A339" s="192"/>
      <c r="C339" s="186"/>
      <c r="D339" s="186"/>
      <c r="G339" s="201"/>
      <c r="L339" s="207"/>
      <c r="M339" s="186"/>
      <c r="N339" s="186"/>
      <c r="O339" s="205"/>
      <c r="P339" s="216"/>
    </row>
    <row r="340" spans="1:16" s="185" customFormat="1" ht="15.75" customHeight="1">
      <c r="A340" s="192"/>
      <c r="C340" s="186"/>
      <c r="D340" s="186"/>
      <c r="G340" s="201"/>
      <c r="L340" s="207"/>
      <c r="M340" s="186"/>
      <c r="N340" s="186"/>
      <c r="O340" s="205"/>
      <c r="P340" s="216"/>
    </row>
    <row r="341" spans="1:16" s="185" customFormat="1" ht="15.75" customHeight="1">
      <c r="A341" s="192"/>
      <c r="C341" s="186"/>
      <c r="D341" s="186"/>
      <c r="G341" s="201"/>
      <c r="L341" s="207"/>
      <c r="M341" s="186"/>
      <c r="N341" s="186"/>
      <c r="O341" s="205"/>
      <c r="P341" s="216"/>
    </row>
    <row r="342" spans="1:16" s="185" customFormat="1" ht="15.75" customHeight="1">
      <c r="A342" s="192"/>
      <c r="C342" s="186"/>
      <c r="D342" s="186"/>
      <c r="G342" s="201"/>
      <c r="L342" s="207"/>
      <c r="M342" s="186"/>
      <c r="N342" s="186"/>
      <c r="O342" s="205"/>
      <c r="P342" s="216"/>
    </row>
    <row r="343" spans="1:16" s="185" customFormat="1" ht="15.75" customHeight="1">
      <c r="A343" s="192"/>
      <c r="C343" s="186"/>
      <c r="D343" s="186"/>
      <c r="G343" s="201"/>
      <c r="L343" s="207"/>
      <c r="M343" s="186"/>
      <c r="N343" s="186"/>
      <c r="O343" s="205"/>
      <c r="P343" s="216"/>
    </row>
    <row r="344" spans="1:16" s="185" customFormat="1" ht="15.75" customHeight="1">
      <c r="A344" s="192"/>
      <c r="C344" s="186"/>
      <c r="D344" s="186"/>
      <c r="G344" s="201"/>
      <c r="L344" s="207"/>
      <c r="M344" s="186"/>
      <c r="N344" s="186"/>
      <c r="O344" s="205"/>
      <c r="P344" s="216"/>
    </row>
    <row r="345" spans="1:16" s="185" customFormat="1" ht="15.75" customHeight="1">
      <c r="A345" s="192"/>
      <c r="C345" s="186"/>
      <c r="D345" s="186"/>
      <c r="G345" s="201"/>
      <c r="L345" s="207"/>
      <c r="M345" s="186"/>
      <c r="N345" s="186"/>
      <c r="O345" s="205"/>
      <c r="P345" s="216"/>
    </row>
    <row r="346" spans="1:16" s="185" customFormat="1" ht="15.75" customHeight="1">
      <c r="A346" s="192"/>
      <c r="C346" s="186"/>
      <c r="D346" s="186"/>
      <c r="G346" s="201"/>
      <c r="L346" s="207"/>
      <c r="M346" s="186"/>
      <c r="N346" s="186"/>
      <c r="O346" s="205"/>
      <c r="P346" s="216"/>
    </row>
    <row r="347" spans="1:16" s="185" customFormat="1" ht="15.75" customHeight="1">
      <c r="A347" s="192"/>
      <c r="C347" s="186"/>
      <c r="D347" s="186"/>
      <c r="G347" s="201"/>
      <c r="L347" s="207"/>
      <c r="M347" s="186"/>
      <c r="N347" s="186"/>
      <c r="O347" s="205"/>
      <c r="P347" s="216"/>
    </row>
    <row r="348" spans="1:16" s="185" customFormat="1" ht="15.75" customHeight="1">
      <c r="A348" s="192"/>
      <c r="C348" s="186"/>
      <c r="D348" s="186"/>
      <c r="G348" s="201"/>
      <c r="L348" s="207"/>
      <c r="M348" s="186"/>
      <c r="N348" s="186"/>
      <c r="O348" s="205"/>
      <c r="P348" s="216"/>
    </row>
    <row r="349" spans="1:16" s="185" customFormat="1" ht="15.75" customHeight="1">
      <c r="A349" s="192"/>
      <c r="C349" s="186"/>
      <c r="D349" s="186"/>
      <c r="G349" s="201"/>
      <c r="L349" s="207"/>
      <c r="M349" s="186"/>
      <c r="N349" s="186"/>
      <c r="O349" s="205"/>
      <c r="P349" s="216"/>
    </row>
    <row r="350" spans="1:16" s="185" customFormat="1" ht="15.75" customHeight="1">
      <c r="A350" s="192"/>
      <c r="C350" s="186"/>
      <c r="D350" s="186"/>
      <c r="G350" s="201"/>
      <c r="L350" s="207"/>
      <c r="M350" s="186"/>
      <c r="N350" s="186"/>
      <c r="O350" s="205"/>
      <c r="P350" s="216"/>
    </row>
    <row r="351" spans="1:16" s="185" customFormat="1" ht="15.75" customHeight="1">
      <c r="A351" s="192"/>
      <c r="C351" s="186"/>
      <c r="D351" s="186"/>
      <c r="G351" s="201"/>
      <c r="L351" s="207"/>
      <c r="M351" s="186"/>
      <c r="N351" s="186"/>
      <c r="O351" s="205"/>
      <c r="P351" s="216"/>
    </row>
    <row r="352" spans="1:16" s="185" customFormat="1" ht="15.75" customHeight="1">
      <c r="A352" s="192"/>
      <c r="C352" s="186"/>
      <c r="D352" s="186"/>
      <c r="G352" s="201"/>
      <c r="L352" s="207"/>
      <c r="M352" s="186"/>
      <c r="N352" s="186"/>
      <c r="O352" s="205"/>
      <c r="P352" s="216"/>
    </row>
    <row r="353" spans="1:16" s="185" customFormat="1" ht="15.75" customHeight="1">
      <c r="A353" s="192"/>
      <c r="C353" s="186"/>
      <c r="D353" s="186"/>
      <c r="G353" s="201"/>
      <c r="L353" s="207"/>
      <c r="M353" s="186"/>
      <c r="N353" s="186"/>
      <c r="O353" s="205"/>
      <c r="P353" s="216"/>
    </row>
    <row r="354" spans="1:16" s="185" customFormat="1" ht="15.75" customHeight="1">
      <c r="A354" s="192"/>
      <c r="C354" s="186"/>
      <c r="D354" s="186"/>
      <c r="G354" s="201"/>
      <c r="L354" s="207"/>
      <c r="M354" s="186"/>
      <c r="N354" s="186"/>
      <c r="O354" s="205"/>
      <c r="P354" s="216"/>
    </row>
    <row r="355" spans="1:16" s="185" customFormat="1" ht="15.75" customHeight="1">
      <c r="A355" s="192"/>
      <c r="C355" s="186"/>
      <c r="D355" s="186"/>
      <c r="G355" s="201"/>
      <c r="L355" s="207"/>
      <c r="M355" s="186"/>
      <c r="N355" s="186"/>
      <c r="O355" s="205"/>
      <c r="P355" s="216"/>
    </row>
    <row r="356" spans="1:16" s="185" customFormat="1" ht="15.75" customHeight="1">
      <c r="A356" s="192"/>
      <c r="C356" s="186"/>
      <c r="D356" s="186"/>
      <c r="G356" s="201"/>
      <c r="L356" s="207"/>
      <c r="M356" s="186"/>
      <c r="N356" s="186"/>
      <c r="O356" s="205"/>
      <c r="P356" s="216"/>
    </row>
    <row r="357" spans="1:16" s="185" customFormat="1" ht="15.75" customHeight="1">
      <c r="A357" s="192"/>
      <c r="C357" s="186"/>
      <c r="D357" s="186"/>
      <c r="G357" s="201"/>
      <c r="L357" s="207"/>
      <c r="M357" s="186"/>
      <c r="N357" s="186"/>
      <c r="O357" s="205"/>
      <c r="P357" s="216"/>
    </row>
    <row r="358" spans="1:16" s="185" customFormat="1" ht="15.75" customHeight="1">
      <c r="A358" s="192"/>
      <c r="C358" s="186"/>
      <c r="D358" s="186"/>
      <c r="G358" s="201"/>
      <c r="L358" s="207"/>
      <c r="M358" s="186"/>
      <c r="N358" s="186"/>
      <c r="O358" s="205"/>
      <c r="P358" s="216"/>
    </row>
    <row r="359" spans="1:16" s="185" customFormat="1" ht="15.75" customHeight="1">
      <c r="A359" s="192"/>
      <c r="C359" s="186"/>
      <c r="D359" s="186"/>
      <c r="G359" s="201"/>
      <c r="L359" s="207"/>
      <c r="M359" s="186"/>
      <c r="N359" s="186"/>
      <c r="O359" s="205"/>
      <c r="P359" s="216"/>
    </row>
    <row r="360" spans="1:16" s="185" customFormat="1" ht="15.75" customHeight="1">
      <c r="A360" s="192"/>
      <c r="C360" s="186"/>
      <c r="D360" s="186"/>
      <c r="G360" s="201"/>
      <c r="L360" s="207"/>
      <c r="M360" s="186"/>
      <c r="N360" s="186"/>
      <c r="O360" s="205"/>
      <c r="P360" s="216"/>
    </row>
    <row r="361" spans="1:16" s="185" customFormat="1" ht="15.75" customHeight="1">
      <c r="A361" s="192"/>
      <c r="C361" s="186"/>
      <c r="D361" s="186"/>
      <c r="G361" s="201"/>
      <c r="L361" s="207"/>
      <c r="M361" s="186"/>
      <c r="N361" s="186"/>
      <c r="O361" s="205"/>
      <c r="P361" s="216"/>
    </row>
    <row r="362" spans="1:16" s="185" customFormat="1" ht="15.75" customHeight="1">
      <c r="A362" s="192"/>
      <c r="C362" s="186"/>
      <c r="D362" s="186"/>
      <c r="G362" s="201"/>
      <c r="L362" s="207"/>
      <c r="M362" s="186"/>
      <c r="N362" s="186"/>
      <c r="O362" s="205"/>
      <c r="P362" s="216"/>
    </row>
    <row r="363" spans="1:16" s="185" customFormat="1" ht="15.75" customHeight="1">
      <c r="A363" s="192"/>
      <c r="C363" s="186"/>
      <c r="D363" s="186"/>
      <c r="G363" s="201"/>
      <c r="L363" s="207"/>
      <c r="M363" s="186"/>
      <c r="N363" s="186"/>
      <c r="O363" s="205"/>
      <c r="P363" s="216"/>
    </row>
    <row r="364" spans="1:16" s="185" customFormat="1" ht="15.75" customHeight="1">
      <c r="A364" s="192"/>
      <c r="C364" s="186"/>
      <c r="D364" s="186"/>
      <c r="G364" s="201"/>
      <c r="L364" s="207"/>
      <c r="M364" s="186"/>
      <c r="N364" s="186"/>
      <c r="O364" s="205"/>
      <c r="P364" s="216"/>
    </row>
    <row r="365" spans="1:16" s="185" customFormat="1" ht="15.75" customHeight="1">
      <c r="A365" s="192"/>
      <c r="C365" s="186"/>
      <c r="D365" s="186"/>
      <c r="G365" s="201"/>
      <c r="L365" s="207"/>
      <c r="M365" s="186"/>
      <c r="N365" s="186"/>
      <c r="O365" s="205"/>
      <c r="P365" s="216"/>
    </row>
    <row r="366" spans="1:16" s="185" customFormat="1" ht="15.75" customHeight="1">
      <c r="A366" s="192"/>
      <c r="B366" s="183"/>
      <c r="C366" s="187"/>
      <c r="D366" s="187"/>
      <c r="E366" s="183"/>
      <c r="F366" s="183"/>
      <c r="G366" s="202"/>
      <c r="H366" s="183"/>
      <c r="I366" s="183"/>
      <c r="J366" s="184"/>
      <c r="K366" s="183"/>
      <c r="L366" s="208"/>
      <c r="M366" s="187"/>
      <c r="N366" s="187"/>
      <c r="O366" s="206"/>
      <c r="P366" s="217"/>
    </row>
    <row r="367" spans="1:16" s="185" customFormat="1" ht="15.75" customHeight="1">
      <c r="A367" s="192"/>
      <c r="B367" s="183"/>
      <c r="C367" s="187"/>
      <c r="D367" s="187"/>
      <c r="E367" s="183"/>
      <c r="F367" s="183"/>
      <c r="G367" s="202"/>
      <c r="H367" s="183"/>
      <c r="I367" s="183"/>
      <c r="J367" s="184"/>
      <c r="K367" s="183"/>
      <c r="L367" s="208"/>
      <c r="M367" s="187"/>
      <c r="N367" s="187"/>
      <c r="O367" s="206"/>
      <c r="P367" s="217"/>
    </row>
    <row r="368" spans="1:16" s="185" customFormat="1" ht="15.75" customHeight="1">
      <c r="A368" s="192"/>
      <c r="B368" s="183"/>
      <c r="C368" s="187"/>
      <c r="D368" s="187"/>
      <c r="E368" s="183"/>
      <c r="F368" s="183"/>
      <c r="G368" s="202"/>
      <c r="H368" s="183"/>
      <c r="I368" s="183"/>
      <c r="J368" s="184"/>
      <c r="K368" s="183"/>
      <c r="L368" s="208"/>
      <c r="M368" s="187"/>
      <c r="N368" s="187"/>
      <c r="O368" s="206"/>
      <c r="P368" s="217"/>
    </row>
    <row r="369" spans="1:16" s="185" customFormat="1" ht="15.75" customHeight="1">
      <c r="A369" s="192"/>
      <c r="B369" s="183"/>
      <c r="C369" s="187"/>
      <c r="D369" s="187"/>
      <c r="E369" s="183"/>
      <c r="F369" s="183"/>
      <c r="G369" s="202"/>
      <c r="H369" s="183"/>
      <c r="I369" s="183"/>
      <c r="J369" s="184"/>
      <c r="K369" s="183"/>
      <c r="L369" s="208"/>
      <c r="M369" s="187"/>
      <c r="N369" s="187"/>
      <c r="O369" s="206"/>
      <c r="P369" s="217"/>
    </row>
    <row r="370" spans="1:16" s="185" customFormat="1" ht="15.75" customHeight="1">
      <c r="A370" s="192"/>
      <c r="B370" s="183"/>
      <c r="C370" s="187"/>
      <c r="D370" s="187"/>
      <c r="E370" s="183"/>
      <c r="F370" s="183"/>
      <c r="G370" s="202"/>
      <c r="H370" s="183"/>
      <c r="I370" s="183"/>
      <c r="J370" s="184"/>
      <c r="K370" s="183"/>
      <c r="L370" s="208"/>
      <c r="M370" s="187"/>
      <c r="N370" s="187"/>
      <c r="O370" s="206"/>
      <c r="P370" s="217"/>
    </row>
    <row r="371" spans="1:16" s="185" customFormat="1" ht="15.75" customHeight="1">
      <c r="A371" s="192"/>
      <c r="B371" s="183"/>
      <c r="C371" s="187"/>
      <c r="D371" s="187"/>
      <c r="E371" s="183"/>
      <c r="F371" s="183"/>
      <c r="G371" s="202"/>
      <c r="H371" s="183"/>
      <c r="I371" s="183"/>
      <c r="J371" s="184"/>
      <c r="K371" s="183"/>
      <c r="L371" s="208"/>
      <c r="M371" s="187"/>
      <c r="N371" s="187"/>
      <c r="O371" s="206"/>
      <c r="P371" s="217"/>
    </row>
    <row r="372" spans="1:16" s="185" customFormat="1" ht="15.75" customHeight="1">
      <c r="A372" s="192"/>
      <c r="B372" s="183"/>
      <c r="C372" s="187"/>
      <c r="D372" s="187"/>
      <c r="E372" s="183"/>
      <c r="F372" s="183"/>
      <c r="G372" s="202"/>
      <c r="H372" s="183"/>
      <c r="I372" s="183"/>
      <c r="J372" s="184"/>
      <c r="K372" s="183"/>
      <c r="L372" s="208"/>
      <c r="M372" s="187"/>
      <c r="N372" s="187"/>
      <c r="O372" s="206"/>
      <c r="P372" s="217"/>
    </row>
    <row r="373" spans="1:16" s="185" customFormat="1" ht="15.75" customHeight="1">
      <c r="A373" s="192"/>
      <c r="B373" s="183"/>
      <c r="C373" s="187"/>
      <c r="D373" s="187"/>
      <c r="E373" s="183"/>
      <c r="F373" s="183"/>
      <c r="G373" s="202"/>
      <c r="H373" s="183"/>
      <c r="I373" s="183"/>
      <c r="J373" s="184"/>
      <c r="K373" s="183"/>
      <c r="L373" s="208"/>
      <c r="M373" s="187"/>
      <c r="N373" s="187"/>
      <c r="O373" s="206"/>
      <c r="P373" s="217"/>
    </row>
    <row r="374" spans="1:16" s="185" customFormat="1" ht="15.75" customHeight="1">
      <c r="A374" s="192"/>
      <c r="B374" s="183"/>
      <c r="C374" s="187"/>
      <c r="D374" s="187"/>
      <c r="E374" s="183"/>
      <c r="F374" s="183"/>
      <c r="G374" s="202"/>
      <c r="H374" s="183"/>
      <c r="I374" s="183"/>
      <c r="J374" s="184"/>
      <c r="K374" s="183"/>
      <c r="L374" s="208"/>
      <c r="M374" s="187"/>
      <c r="N374" s="187"/>
      <c r="O374" s="206"/>
      <c r="P374" s="217"/>
    </row>
    <row r="375" spans="1:16" s="185" customFormat="1" ht="15.75" customHeight="1">
      <c r="A375" s="192"/>
      <c r="B375" s="183"/>
      <c r="C375" s="187"/>
      <c r="D375" s="187"/>
      <c r="E375" s="183"/>
      <c r="F375" s="183"/>
      <c r="G375" s="202"/>
      <c r="H375" s="183"/>
      <c r="I375" s="183"/>
      <c r="J375" s="184"/>
      <c r="K375" s="183"/>
      <c r="L375" s="208"/>
      <c r="M375" s="187"/>
      <c r="N375" s="187"/>
      <c r="O375" s="206"/>
      <c r="P375" s="217"/>
    </row>
    <row r="376" spans="1:16" s="185" customFormat="1" ht="15.75" customHeight="1">
      <c r="A376" s="192"/>
      <c r="B376" s="183"/>
      <c r="C376" s="187"/>
      <c r="D376" s="187"/>
      <c r="E376" s="183"/>
      <c r="F376" s="183"/>
      <c r="G376" s="202"/>
      <c r="H376" s="183"/>
      <c r="I376" s="183"/>
      <c r="J376" s="184"/>
      <c r="K376" s="183"/>
      <c r="L376" s="208"/>
      <c r="M376" s="187"/>
      <c r="N376" s="187"/>
      <c r="O376" s="206"/>
      <c r="P376" s="217"/>
    </row>
    <row r="377" spans="1:16" s="185" customFormat="1" ht="15.75" customHeight="1">
      <c r="A377" s="192"/>
      <c r="B377" s="183"/>
      <c r="C377" s="187"/>
      <c r="D377" s="187"/>
      <c r="E377" s="183"/>
      <c r="F377" s="183"/>
      <c r="G377" s="202"/>
      <c r="H377" s="183"/>
      <c r="I377" s="183"/>
      <c r="J377" s="184"/>
      <c r="K377" s="183"/>
      <c r="L377" s="208"/>
      <c r="M377" s="187"/>
      <c r="N377" s="187"/>
      <c r="O377" s="206"/>
      <c r="P377" s="217"/>
    </row>
    <row r="378" spans="1:16" s="185" customFormat="1" ht="15.75" customHeight="1">
      <c r="A378" s="192"/>
      <c r="B378" s="183"/>
      <c r="C378" s="187"/>
      <c r="D378" s="187"/>
      <c r="E378" s="183"/>
      <c r="F378" s="183"/>
      <c r="G378" s="202"/>
      <c r="H378" s="183"/>
      <c r="I378" s="183"/>
      <c r="J378" s="184"/>
      <c r="K378" s="183"/>
      <c r="L378" s="208"/>
      <c r="M378" s="187"/>
      <c r="N378" s="187"/>
      <c r="O378" s="206"/>
      <c r="P378" s="217"/>
    </row>
    <row r="379" spans="1:16" s="185" customFormat="1" ht="15.75" customHeight="1">
      <c r="A379" s="192"/>
      <c r="B379" s="183"/>
      <c r="C379" s="187"/>
      <c r="D379" s="187"/>
      <c r="E379" s="183"/>
      <c r="F379" s="183"/>
      <c r="G379" s="202"/>
      <c r="H379" s="183"/>
      <c r="I379" s="183"/>
      <c r="J379" s="184"/>
      <c r="K379" s="183"/>
      <c r="L379" s="208"/>
      <c r="M379" s="187"/>
      <c r="N379" s="187"/>
      <c r="O379" s="206"/>
      <c r="P379" s="217"/>
    </row>
    <row r="380" spans="1:16" s="185" customFormat="1" ht="15.75" customHeight="1">
      <c r="A380" s="192"/>
      <c r="B380" s="183"/>
      <c r="C380" s="187"/>
      <c r="D380" s="187"/>
      <c r="E380" s="183"/>
      <c r="F380" s="183"/>
      <c r="G380" s="202"/>
      <c r="H380" s="183"/>
      <c r="I380" s="183"/>
      <c r="J380" s="184"/>
      <c r="K380" s="183"/>
      <c r="L380" s="208"/>
      <c r="M380" s="187"/>
      <c r="N380" s="187"/>
      <c r="O380" s="206"/>
      <c r="P380" s="217"/>
    </row>
    <row r="381" spans="1:16" s="185" customFormat="1" ht="15.75" customHeight="1">
      <c r="A381" s="192"/>
      <c r="B381" s="183"/>
      <c r="C381" s="187"/>
      <c r="D381" s="187"/>
      <c r="E381" s="183"/>
      <c r="F381" s="183"/>
      <c r="G381" s="202"/>
      <c r="H381" s="183"/>
      <c r="I381" s="183"/>
      <c r="J381" s="184"/>
      <c r="K381" s="183"/>
      <c r="L381" s="208"/>
      <c r="M381" s="187"/>
      <c r="N381" s="187"/>
      <c r="O381" s="206"/>
      <c r="P381" s="217"/>
    </row>
    <row r="382" spans="1:16" s="185" customFormat="1" ht="15.75" customHeight="1">
      <c r="A382" s="192"/>
      <c r="B382" s="183"/>
      <c r="C382" s="187"/>
      <c r="D382" s="187"/>
      <c r="E382" s="183"/>
      <c r="F382" s="183"/>
      <c r="G382" s="202"/>
      <c r="H382" s="183"/>
      <c r="I382" s="183"/>
      <c r="J382" s="184"/>
      <c r="K382" s="183"/>
      <c r="L382" s="208"/>
      <c r="M382" s="187"/>
      <c r="N382" s="187"/>
      <c r="O382" s="206"/>
      <c r="P382" s="217"/>
    </row>
    <row r="383" spans="1:16" s="185" customFormat="1" ht="15.75" customHeight="1">
      <c r="A383" s="192"/>
      <c r="B383" s="183"/>
      <c r="C383" s="187"/>
      <c r="D383" s="187"/>
      <c r="E383" s="183"/>
      <c r="F383" s="183"/>
      <c r="G383" s="202"/>
      <c r="H383" s="183"/>
      <c r="I383" s="183"/>
      <c r="J383" s="184"/>
      <c r="K383" s="183"/>
      <c r="L383" s="208"/>
      <c r="M383" s="187"/>
      <c r="N383" s="187"/>
      <c r="O383" s="206"/>
      <c r="P383" s="217"/>
    </row>
    <row r="384" spans="1:16" s="185" customFormat="1" ht="15.75" customHeight="1">
      <c r="A384" s="192"/>
      <c r="B384" s="183"/>
      <c r="C384" s="187"/>
      <c r="D384" s="187"/>
      <c r="E384" s="183"/>
      <c r="F384" s="183"/>
      <c r="G384" s="202"/>
      <c r="H384" s="183"/>
      <c r="I384" s="183"/>
      <c r="J384" s="184"/>
      <c r="K384" s="183"/>
      <c r="L384" s="208"/>
      <c r="M384" s="187"/>
      <c r="N384" s="187"/>
      <c r="O384" s="206"/>
      <c r="P384" s="217"/>
    </row>
    <row r="385" spans="1:16" s="185" customFormat="1" ht="15.75" customHeight="1">
      <c r="A385" s="192"/>
      <c r="B385" s="183"/>
      <c r="C385" s="187"/>
      <c r="D385" s="187"/>
      <c r="E385" s="183"/>
      <c r="F385" s="183"/>
      <c r="G385" s="202"/>
      <c r="H385" s="183"/>
      <c r="I385" s="183"/>
      <c r="J385" s="184"/>
      <c r="K385" s="183"/>
      <c r="L385" s="208"/>
      <c r="M385" s="187"/>
      <c r="N385" s="187"/>
      <c r="O385" s="206"/>
      <c r="P385" s="217"/>
    </row>
    <row r="386" spans="1:16" s="185" customFormat="1" ht="15.75" customHeight="1">
      <c r="A386" s="192"/>
      <c r="B386" s="183"/>
      <c r="C386" s="187"/>
      <c r="D386" s="187"/>
      <c r="E386" s="183"/>
      <c r="F386" s="183"/>
      <c r="G386" s="202"/>
      <c r="H386" s="183"/>
      <c r="I386" s="183"/>
      <c r="J386" s="184"/>
      <c r="K386" s="183"/>
      <c r="L386" s="208"/>
      <c r="M386" s="187"/>
      <c r="N386" s="187"/>
      <c r="O386" s="206"/>
      <c r="P386" s="217"/>
    </row>
    <row r="387" spans="1:16" s="185" customFormat="1" ht="15.75" customHeight="1">
      <c r="A387" s="192"/>
      <c r="B387" s="183"/>
      <c r="C387" s="187"/>
      <c r="D387" s="187"/>
      <c r="E387" s="183"/>
      <c r="F387" s="183"/>
      <c r="G387" s="202"/>
      <c r="H387" s="183"/>
      <c r="I387" s="183"/>
      <c r="J387" s="184"/>
      <c r="K387" s="183"/>
      <c r="L387" s="208"/>
      <c r="M387" s="187"/>
      <c r="N387" s="187"/>
      <c r="O387" s="206"/>
      <c r="P387" s="217"/>
    </row>
    <row r="388" spans="1:16" s="185" customFormat="1" ht="15.75" customHeight="1">
      <c r="A388" s="192"/>
      <c r="B388" s="183"/>
      <c r="C388" s="187"/>
      <c r="D388" s="187"/>
      <c r="E388" s="183"/>
      <c r="F388" s="183"/>
      <c r="G388" s="202"/>
      <c r="H388" s="183"/>
      <c r="I388" s="183"/>
      <c r="J388" s="184"/>
      <c r="K388" s="183"/>
      <c r="L388" s="208"/>
      <c r="M388" s="187"/>
      <c r="N388" s="187"/>
      <c r="O388" s="206"/>
      <c r="P388" s="217"/>
    </row>
    <row r="389" spans="1:16" s="185" customFormat="1" ht="15.75" customHeight="1">
      <c r="A389" s="192"/>
      <c r="B389" s="183"/>
      <c r="C389" s="187"/>
      <c r="D389" s="187"/>
      <c r="E389" s="183"/>
      <c r="F389" s="183"/>
      <c r="G389" s="202"/>
      <c r="H389" s="183"/>
      <c r="I389" s="183"/>
      <c r="J389" s="184"/>
      <c r="K389" s="183"/>
      <c r="L389" s="208"/>
      <c r="M389" s="187"/>
      <c r="N389" s="187"/>
      <c r="O389" s="206"/>
      <c r="P389" s="217"/>
    </row>
    <row r="390" spans="1:16" s="185" customFormat="1" ht="15.75" customHeight="1">
      <c r="A390" s="192"/>
      <c r="B390" s="183"/>
      <c r="C390" s="187"/>
      <c r="D390" s="187"/>
      <c r="E390" s="183"/>
      <c r="F390" s="183"/>
      <c r="G390" s="202"/>
      <c r="H390" s="183"/>
      <c r="I390" s="183"/>
      <c r="J390" s="184"/>
      <c r="K390" s="183"/>
      <c r="L390" s="208"/>
      <c r="M390" s="187"/>
      <c r="N390" s="187"/>
      <c r="O390" s="206"/>
      <c r="P390" s="217"/>
    </row>
    <row r="391" spans="1:16" s="185" customFormat="1" ht="15.75" customHeight="1">
      <c r="A391" s="192"/>
      <c r="B391" s="183"/>
      <c r="C391" s="187"/>
      <c r="D391" s="187"/>
      <c r="E391" s="183"/>
      <c r="F391" s="183"/>
      <c r="G391" s="202"/>
      <c r="H391" s="183"/>
      <c r="I391" s="183"/>
      <c r="J391" s="184"/>
      <c r="K391" s="183"/>
      <c r="L391" s="208"/>
      <c r="M391" s="187"/>
      <c r="N391" s="187"/>
      <c r="O391" s="206"/>
      <c r="P391" s="217"/>
    </row>
    <row r="392" spans="1:16" s="185" customFormat="1" ht="15.75" customHeight="1">
      <c r="A392" s="192"/>
      <c r="B392" s="183"/>
      <c r="C392" s="187"/>
      <c r="D392" s="187"/>
      <c r="E392" s="183"/>
      <c r="F392" s="183"/>
      <c r="G392" s="202"/>
      <c r="H392" s="183"/>
      <c r="I392" s="183"/>
      <c r="J392" s="184"/>
      <c r="K392" s="183"/>
      <c r="L392" s="208"/>
      <c r="M392" s="187"/>
      <c r="N392" s="187"/>
      <c r="O392" s="206"/>
      <c r="P392" s="217"/>
    </row>
    <row r="393" spans="1:16" s="185" customFormat="1" ht="15.75" customHeight="1">
      <c r="A393" s="192"/>
      <c r="B393" s="183"/>
      <c r="C393" s="187"/>
      <c r="D393" s="187"/>
      <c r="E393" s="183"/>
      <c r="F393" s="183"/>
      <c r="G393" s="202"/>
      <c r="H393" s="183"/>
      <c r="I393" s="183"/>
      <c r="J393" s="184"/>
      <c r="K393" s="183"/>
      <c r="L393" s="208"/>
      <c r="M393" s="187"/>
      <c r="N393" s="187"/>
      <c r="O393" s="206"/>
      <c r="P393" s="217"/>
    </row>
    <row r="394" spans="1:16" s="185" customFormat="1" ht="15.75" customHeight="1">
      <c r="A394" s="192"/>
      <c r="B394" s="183"/>
      <c r="C394" s="187"/>
      <c r="D394" s="187"/>
      <c r="E394" s="183"/>
      <c r="F394" s="183"/>
      <c r="G394" s="202"/>
      <c r="H394" s="183"/>
      <c r="I394" s="183"/>
      <c r="J394" s="184"/>
      <c r="K394" s="183"/>
      <c r="L394" s="208"/>
      <c r="M394" s="187"/>
      <c r="N394" s="187"/>
      <c r="O394" s="206"/>
      <c r="P394" s="217"/>
    </row>
    <row r="395" spans="1:16" s="185" customFormat="1" ht="15.75" customHeight="1">
      <c r="A395" s="192"/>
      <c r="B395" s="183"/>
      <c r="C395" s="187"/>
      <c r="D395" s="187"/>
      <c r="E395" s="183"/>
      <c r="F395" s="183"/>
      <c r="G395" s="202"/>
      <c r="H395" s="183"/>
      <c r="I395" s="183"/>
      <c r="J395" s="184"/>
      <c r="K395" s="183"/>
      <c r="L395" s="208"/>
      <c r="M395" s="187"/>
      <c r="N395" s="187"/>
      <c r="O395" s="206"/>
      <c r="P395" s="217"/>
    </row>
    <row r="396" spans="1:16" s="185" customFormat="1" ht="15.75" customHeight="1">
      <c r="A396" s="192"/>
      <c r="B396" s="183"/>
      <c r="C396" s="187"/>
      <c r="D396" s="187"/>
      <c r="E396" s="183"/>
      <c r="F396" s="183"/>
      <c r="G396" s="202"/>
      <c r="H396" s="183"/>
      <c r="I396" s="183"/>
      <c r="J396" s="184"/>
      <c r="K396" s="183"/>
      <c r="L396" s="208"/>
      <c r="M396" s="187"/>
      <c r="N396" s="187"/>
      <c r="O396" s="206"/>
      <c r="P396" s="217"/>
    </row>
    <row r="397" spans="1:16" s="185" customFormat="1" ht="15.75" customHeight="1">
      <c r="A397" s="192"/>
      <c r="B397" s="183"/>
      <c r="C397" s="187"/>
      <c r="D397" s="187"/>
      <c r="E397" s="183"/>
      <c r="F397" s="183"/>
      <c r="G397" s="202"/>
      <c r="H397" s="183"/>
      <c r="I397" s="183"/>
      <c r="J397" s="184"/>
      <c r="K397" s="183"/>
      <c r="L397" s="208"/>
      <c r="M397" s="187"/>
      <c r="N397" s="187"/>
      <c r="O397" s="206"/>
      <c r="P397" s="217"/>
    </row>
    <row r="398" spans="1:16" s="185" customFormat="1" ht="15.75" customHeight="1">
      <c r="A398" s="192"/>
      <c r="B398" s="183"/>
      <c r="C398" s="187"/>
      <c r="D398" s="187"/>
      <c r="E398" s="183"/>
      <c r="F398" s="183"/>
      <c r="G398" s="202"/>
      <c r="H398" s="183"/>
      <c r="I398" s="183"/>
      <c r="J398" s="184"/>
      <c r="K398" s="183"/>
      <c r="L398" s="208"/>
      <c r="M398" s="187"/>
      <c r="N398" s="187"/>
      <c r="O398" s="206"/>
      <c r="P398" s="217"/>
    </row>
    <row r="399" spans="1:16" s="185" customFormat="1" ht="15.75" customHeight="1">
      <c r="A399" s="192"/>
      <c r="B399" s="183"/>
      <c r="C399" s="187"/>
      <c r="D399" s="187"/>
      <c r="E399" s="183"/>
      <c r="F399" s="183"/>
      <c r="G399" s="202"/>
      <c r="H399" s="183"/>
      <c r="I399" s="183"/>
      <c r="J399" s="184"/>
      <c r="K399" s="183"/>
      <c r="L399" s="208"/>
      <c r="M399" s="187"/>
      <c r="N399" s="187"/>
      <c r="O399" s="206"/>
      <c r="P399" s="217"/>
    </row>
    <row r="400" spans="1:16" s="185" customFormat="1" ht="15.75" customHeight="1">
      <c r="A400" s="192"/>
      <c r="B400" s="183"/>
      <c r="C400" s="187"/>
      <c r="D400" s="187"/>
      <c r="E400" s="183"/>
      <c r="F400" s="183"/>
      <c r="G400" s="202"/>
      <c r="H400" s="183"/>
      <c r="I400" s="183"/>
      <c r="J400" s="184"/>
      <c r="K400" s="183"/>
      <c r="L400" s="208"/>
      <c r="M400" s="187"/>
      <c r="N400" s="187"/>
      <c r="O400" s="206"/>
      <c r="P400" s="217"/>
    </row>
    <row r="401" spans="1:16" s="185" customFormat="1" ht="15.75" customHeight="1">
      <c r="A401" s="192"/>
      <c r="B401" s="183"/>
      <c r="C401" s="187"/>
      <c r="D401" s="187"/>
      <c r="E401" s="183"/>
      <c r="F401" s="183"/>
      <c r="G401" s="202"/>
      <c r="H401" s="183"/>
      <c r="I401" s="183"/>
      <c r="J401" s="184"/>
      <c r="K401" s="183"/>
      <c r="L401" s="208"/>
      <c r="M401" s="187"/>
      <c r="N401" s="187"/>
      <c r="O401" s="206"/>
      <c r="P401" s="217"/>
    </row>
    <row r="402" spans="1:16" s="185" customFormat="1" ht="15.75" customHeight="1">
      <c r="A402" s="192"/>
      <c r="B402" s="183"/>
      <c r="C402" s="187"/>
      <c r="D402" s="187"/>
      <c r="E402" s="183"/>
      <c r="F402" s="183"/>
      <c r="G402" s="202"/>
      <c r="H402" s="183"/>
      <c r="I402" s="183"/>
      <c r="J402" s="184"/>
      <c r="K402" s="183"/>
      <c r="L402" s="208"/>
      <c r="M402" s="187"/>
      <c r="N402" s="187"/>
      <c r="O402" s="206"/>
      <c r="P402" s="217"/>
    </row>
    <row r="403" spans="1:16" s="185" customFormat="1" ht="15.75" customHeight="1">
      <c r="A403" s="192"/>
      <c r="B403" s="183"/>
      <c r="C403" s="187"/>
      <c r="D403" s="187"/>
      <c r="E403" s="183"/>
      <c r="F403" s="183"/>
      <c r="G403" s="202"/>
      <c r="H403" s="183"/>
      <c r="I403" s="183"/>
      <c r="J403" s="184"/>
      <c r="K403" s="183"/>
      <c r="L403" s="208"/>
      <c r="M403" s="187"/>
      <c r="N403" s="187"/>
      <c r="O403" s="206"/>
      <c r="P403" s="217"/>
    </row>
    <row r="404" spans="1:16" s="185" customFormat="1" ht="15.75" customHeight="1">
      <c r="A404" s="192"/>
      <c r="B404" s="183"/>
      <c r="C404" s="187"/>
      <c r="D404" s="187"/>
      <c r="E404" s="183"/>
      <c r="F404" s="183"/>
      <c r="G404" s="202"/>
      <c r="H404" s="183"/>
      <c r="I404" s="183"/>
      <c r="J404" s="184"/>
      <c r="K404" s="183"/>
      <c r="L404" s="208"/>
      <c r="M404" s="187"/>
      <c r="N404" s="187"/>
      <c r="O404" s="206"/>
      <c r="P404" s="217"/>
    </row>
    <row r="405" spans="1:17" s="185" customFormat="1" ht="15.75" customHeight="1">
      <c r="A405" s="192"/>
      <c r="B405" s="183"/>
      <c r="C405" s="187"/>
      <c r="D405" s="187"/>
      <c r="E405" s="183"/>
      <c r="F405" s="183"/>
      <c r="G405" s="202"/>
      <c r="H405" s="183"/>
      <c r="I405" s="183"/>
      <c r="J405" s="184"/>
      <c r="K405" s="183"/>
      <c r="L405" s="208"/>
      <c r="M405" s="187"/>
      <c r="N405" s="187"/>
      <c r="O405" s="206"/>
      <c r="P405" s="217"/>
      <c r="Q405" s="184"/>
    </row>
    <row r="406" spans="1:17" s="185" customFormat="1" ht="15.75" customHeight="1">
      <c r="A406" s="192"/>
      <c r="B406" s="183"/>
      <c r="C406" s="187"/>
      <c r="D406" s="187"/>
      <c r="E406" s="183"/>
      <c r="F406" s="183"/>
      <c r="G406" s="202"/>
      <c r="H406" s="183"/>
      <c r="I406" s="183"/>
      <c r="J406" s="184"/>
      <c r="K406" s="183"/>
      <c r="L406" s="208"/>
      <c r="M406" s="187"/>
      <c r="N406" s="187"/>
      <c r="O406" s="206"/>
      <c r="P406" s="217"/>
      <c r="Q406" s="184"/>
    </row>
    <row r="407" spans="1:17" s="185" customFormat="1" ht="15.75" customHeight="1">
      <c r="A407" s="192"/>
      <c r="B407" s="183"/>
      <c r="C407" s="187"/>
      <c r="D407" s="187"/>
      <c r="E407" s="183"/>
      <c r="F407" s="183"/>
      <c r="G407" s="202"/>
      <c r="H407" s="183"/>
      <c r="I407" s="183"/>
      <c r="J407" s="184"/>
      <c r="K407" s="183"/>
      <c r="L407" s="208"/>
      <c r="M407" s="187"/>
      <c r="N407" s="187"/>
      <c r="O407" s="206"/>
      <c r="P407" s="217"/>
      <c r="Q407" s="184"/>
    </row>
    <row r="408" spans="1:17" s="185" customFormat="1" ht="15.75" customHeight="1">
      <c r="A408" s="192"/>
      <c r="B408" s="183"/>
      <c r="C408" s="187"/>
      <c r="D408" s="187"/>
      <c r="E408" s="183"/>
      <c r="F408" s="183"/>
      <c r="G408" s="202"/>
      <c r="H408" s="183"/>
      <c r="I408" s="183"/>
      <c r="J408" s="184"/>
      <c r="K408" s="183"/>
      <c r="L408" s="208"/>
      <c r="M408" s="187"/>
      <c r="N408" s="187"/>
      <c r="O408" s="206"/>
      <c r="P408" s="217"/>
      <c r="Q408" s="184"/>
    </row>
    <row r="409" spans="1:17" s="185" customFormat="1" ht="15.75" customHeight="1">
      <c r="A409" s="192"/>
      <c r="B409" s="183"/>
      <c r="C409" s="187"/>
      <c r="D409" s="187"/>
      <c r="E409" s="183"/>
      <c r="F409" s="183"/>
      <c r="G409" s="202"/>
      <c r="H409" s="183"/>
      <c r="I409" s="183"/>
      <c r="J409" s="184"/>
      <c r="K409" s="183"/>
      <c r="L409" s="208"/>
      <c r="M409" s="187"/>
      <c r="N409" s="187"/>
      <c r="O409" s="206"/>
      <c r="P409" s="217"/>
      <c r="Q409" s="184"/>
    </row>
    <row r="410" spans="1:17" s="185" customFormat="1" ht="15.75" customHeight="1">
      <c r="A410" s="192"/>
      <c r="B410" s="183"/>
      <c r="C410" s="187"/>
      <c r="D410" s="187"/>
      <c r="E410" s="183"/>
      <c r="F410" s="183"/>
      <c r="G410" s="202"/>
      <c r="H410" s="183"/>
      <c r="I410" s="183"/>
      <c r="J410" s="184"/>
      <c r="K410" s="183"/>
      <c r="L410" s="208"/>
      <c r="M410" s="187"/>
      <c r="N410" s="187"/>
      <c r="O410" s="206"/>
      <c r="P410" s="217"/>
      <c r="Q410" s="184"/>
    </row>
    <row r="411" spans="1:17" s="185" customFormat="1" ht="15.75" customHeight="1">
      <c r="A411" s="192"/>
      <c r="B411" s="183"/>
      <c r="C411" s="187"/>
      <c r="D411" s="187"/>
      <c r="E411" s="183"/>
      <c r="F411" s="183"/>
      <c r="G411" s="202"/>
      <c r="H411" s="183"/>
      <c r="I411" s="183"/>
      <c r="J411" s="184"/>
      <c r="K411" s="183"/>
      <c r="L411" s="208"/>
      <c r="M411" s="187"/>
      <c r="N411" s="187"/>
      <c r="O411" s="206"/>
      <c r="P411" s="217"/>
      <c r="Q411" s="184"/>
    </row>
    <row r="412" spans="1:17" s="185" customFormat="1" ht="15.75" customHeight="1">
      <c r="A412" s="192"/>
      <c r="B412" s="183"/>
      <c r="C412" s="187"/>
      <c r="D412" s="187"/>
      <c r="E412" s="183"/>
      <c r="F412" s="183"/>
      <c r="G412" s="202"/>
      <c r="H412" s="183"/>
      <c r="I412" s="183"/>
      <c r="J412" s="184"/>
      <c r="K412" s="183"/>
      <c r="L412" s="208"/>
      <c r="M412" s="187"/>
      <c r="N412" s="187"/>
      <c r="O412" s="206"/>
      <c r="P412" s="217"/>
      <c r="Q412" s="184"/>
    </row>
    <row r="413" spans="1:17" s="185" customFormat="1" ht="15.75" customHeight="1">
      <c r="A413" s="192"/>
      <c r="B413" s="183"/>
      <c r="C413" s="187"/>
      <c r="D413" s="187"/>
      <c r="E413" s="183"/>
      <c r="F413" s="183"/>
      <c r="G413" s="202"/>
      <c r="H413" s="183"/>
      <c r="I413" s="183"/>
      <c r="J413" s="184"/>
      <c r="K413" s="183"/>
      <c r="L413" s="208"/>
      <c r="M413" s="187"/>
      <c r="N413" s="187"/>
      <c r="O413" s="206"/>
      <c r="P413" s="217"/>
      <c r="Q413" s="184"/>
    </row>
  </sheetData>
  <sheetProtection/>
  <mergeCells count="140">
    <mergeCell ref="L24:L26"/>
    <mergeCell ref="H7:Q8"/>
    <mergeCell ref="A7:G8"/>
    <mergeCell ref="H24:H26"/>
    <mergeCell ref="I15:I17"/>
    <mergeCell ref="H15:H17"/>
    <mergeCell ref="B22:D22"/>
    <mergeCell ref="D18:D20"/>
    <mergeCell ref="N24:N26"/>
    <mergeCell ref="O24:O26"/>
    <mergeCell ref="I49:I51"/>
    <mergeCell ref="H18:H20"/>
    <mergeCell ref="I24:I26"/>
    <mergeCell ref="L49:L51"/>
    <mergeCell ref="L15:L17"/>
    <mergeCell ref="K49:K51"/>
    <mergeCell ref="K24:K26"/>
    <mergeCell ref="K15:K17"/>
    <mergeCell ref="K31:K33"/>
    <mergeCell ref="I18:I20"/>
    <mergeCell ref="P24:P26"/>
    <mergeCell ref="J49:J51"/>
    <mergeCell ref="O15:O17"/>
    <mergeCell ref="P15:P17"/>
    <mergeCell ref="P49:P51"/>
    <mergeCell ref="L18:L20"/>
    <mergeCell ref="P18:P20"/>
    <mergeCell ref="O18:O20"/>
    <mergeCell ref="O31:O33"/>
    <mergeCell ref="P31:P33"/>
    <mergeCell ref="B46:D46"/>
    <mergeCell ref="B29:D29"/>
    <mergeCell ref="B35:D35"/>
    <mergeCell ref="A24:B26"/>
    <mergeCell ref="M24:M26"/>
    <mergeCell ref="B15:B17"/>
    <mergeCell ref="B21:D21"/>
    <mergeCell ref="J24:J26"/>
    <mergeCell ref="B43:D43"/>
    <mergeCell ref="M18:M20"/>
    <mergeCell ref="B61:D61"/>
    <mergeCell ref="A53:B55"/>
    <mergeCell ref="A49:B51"/>
    <mergeCell ref="B52:D52"/>
    <mergeCell ref="G49:G51"/>
    <mergeCell ref="H49:H51"/>
    <mergeCell ref="B56:D56"/>
    <mergeCell ref="B60:D60"/>
    <mergeCell ref="A57:B59"/>
    <mergeCell ref="G15:G17"/>
    <mergeCell ref="I12:I13"/>
    <mergeCell ref="G18:G20"/>
    <mergeCell ref="K18:K20"/>
    <mergeCell ref="C14:D14"/>
    <mergeCell ref="H12:H13"/>
    <mergeCell ref="E12:E13"/>
    <mergeCell ref="J12:J13"/>
    <mergeCell ref="G12:G13"/>
    <mergeCell ref="C12:D13"/>
    <mergeCell ref="B34:D34"/>
    <mergeCell ref="B27:D27"/>
    <mergeCell ref="F12:F13"/>
    <mergeCell ref="A6:Q6"/>
    <mergeCell ref="M12:N12"/>
    <mergeCell ref="A12:A13"/>
    <mergeCell ref="B12:B13"/>
    <mergeCell ref="M15:M17"/>
    <mergeCell ref="N15:N17"/>
    <mergeCell ref="A15:A17"/>
    <mergeCell ref="Q15:Q17"/>
    <mergeCell ref="Q12:Q13"/>
    <mergeCell ref="P12:P13"/>
    <mergeCell ref="L12:L13"/>
    <mergeCell ref="K12:K13"/>
    <mergeCell ref="J15:J17"/>
    <mergeCell ref="O12:O13"/>
    <mergeCell ref="Q24:Q26"/>
    <mergeCell ref="Q49:Q51"/>
    <mergeCell ref="B44:D44"/>
    <mergeCell ref="A18:B20"/>
    <mergeCell ref="Q18:Q20"/>
    <mergeCell ref="N18:N20"/>
    <mergeCell ref="O49:O51"/>
    <mergeCell ref="M49:M51"/>
    <mergeCell ref="N49:N51"/>
    <mergeCell ref="B48:D48"/>
    <mergeCell ref="B10:G10"/>
    <mergeCell ref="B45:D45"/>
    <mergeCell ref="B39:D39"/>
    <mergeCell ref="B36:D36"/>
    <mergeCell ref="B28:D28"/>
    <mergeCell ref="B37:D37"/>
    <mergeCell ref="B30:D30"/>
    <mergeCell ref="G24:G26"/>
    <mergeCell ref="B38:D38"/>
    <mergeCell ref="B23:D23"/>
    <mergeCell ref="P53:P55"/>
    <mergeCell ref="Q53:Q55"/>
    <mergeCell ref="O53:O55"/>
    <mergeCell ref="N53:N55"/>
    <mergeCell ref="M53:M55"/>
    <mergeCell ref="L53:L55"/>
    <mergeCell ref="K53:K55"/>
    <mergeCell ref="G53:G55"/>
    <mergeCell ref="H53:H55"/>
    <mergeCell ref="I53:I55"/>
    <mergeCell ref="J53:J55"/>
    <mergeCell ref="G57:G59"/>
    <mergeCell ref="H57:H59"/>
    <mergeCell ref="I57:I59"/>
    <mergeCell ref="J57:J59"/>
    <mergeCell ref="K57:K59"/>
    <mergeCell ref="Q57:Q59"/>
    <mergeCell ref="P57:P59"/>
    <mergeCell ref="O57:O59"/>
    <mergeCell ref="N57:N59"/>
    <mergeCell ref="M57:M59"/>
    <mergeCell ref="L57:L59"/>
    <mergeCell ref="Q31:Q33"/>
    <mergeCell ref="A31:B33"/>
    <mergeCell ref="G31:G33"/>
    <mergeCell ref="H31:H33"/>
    <mergeCell ref="I31:I33"/>
    <mergeCell ref="J31:J33"/>
    <mergeCell ref="G40:G42"/>
    <mergeCell ref="H40:H42"/>
    <mergeCell ref="I40:I42"/>
    <mergeCell ref="L31:L33"/>
    <mergeCell ref="M31:M33"/>
    <mergeCell ref="N31:N33"/>
    <mergeCell ref="P40:P42"/>
    <mergeCell ref="Q40:Q42"/>
    <mergeCell ref="B47:D47"/>
    <mergeCell ref="J40:J42"/>
    <mergeCell ref="K40:K42"/>
    <mergeCell ref="L40:L42"/>
    <mergeCell ref="M40:M42"/>
    <mergeCell ref="N40:N42"/>
    <mergeCell ref="O40:O42"/>
    <mergeCell ref="A40:B42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45" r:id="rId1"/>
  <headerFooter differentFirst="1">
    <oddHeader>&amp;C&amp;P</oddHeader>
  </headerFooter>
  <rowBreaks count="1" manualBreakCount="1">
    <brk id="7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4"/>
  <sheetViews>
    <sheetView zoomScale="70" zoomScaleNormal="70" zoomScaleSheetLayoutView="68" workbookViewId="0" topLeftCell="A4">
      <selection activeCell="B15" sqref="B15"/>
    </sheetView>
  </sheetViews>
  <sheetFormatPr defaultColWidth="9.140625" defaultRowHeight="15"/>
  <cols>
    <col min="1" max="1" width="6.140625" style="200" customWidth="1"/>
    <col min="2" max="2" width="48.00390625" style="183" customWidth="1"/>
    <col min="3" max="3" width="13.57421875" style="183" customWidth="1"/>
    <col min="4" max="4" width="14.421875" style="187" customWidth="1"/>
    <col min="5" max="5" width="16.421875" style="183" customWidth="1"/>
    <col min="6" max="6" width="14.28125" style="183" customWidth="1"/>
    <col min="7" max="7" width="14.8515625" style="183" customWidth="1"/>
    <col min="8" max="8" width="20.00390625" style="183" customWidth="1"/>
    <col min="9" max="9" width="19.00390625" style="183" customWidth="1"/>
    <col min="10" max="10" width="16.57421875" style="183" customWidth="1"/>
    <col min="11" max="11" width="16.421875" style="183" customWidth="1"/>
    <col min="12" max="12" width="42.00390625" style="183" customWidth="1"/>
    <col min="13" max="13" width="26.421875" style="183" customWidth="1"/>
    <col min="14" max="16384" width="9.140625" style="183" customWidth="1"/>
  </cols>
  <sheetData>
    <row r="1" spans="1:12" ht="33" customHeight="1">
      <c r="A1" s="523" t="s">
        <v>254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6"/>
    </row>
    <row r="2" spans="1:12" ht="15.75" customHeight="1">
      <c r="A2" s="528" t="s">
        <v>15</v>
      </c>
      <c r="B2" s="512" t="s">
        <v>165</v>
      </c>
      <c r="C2" s="577" t="s">
        <v>170</v>
      </c>
      <c r="D2" s="579" t="s">
        <v>257</v>
      </c>
      <c r="E2" s="512" t="s">
        <v>166</v>
      </c>
      <c r="F2" s="521" t="s">
        <v>176</v>
      </c>
      <c r="G2" s="512" t="s">
        <v>152</v>
      </c>
      <c r="H2" s="512" t="s">
        <v>150</v>
      </c>
      <c r="I2" s="512" t="s">
        <v>178</v>
      </c>
      <c r="J2" s="521" t="s">
        <v>181</v>
      </c>
      <c r="K2" s="521" t="s">
        <v>169</v>
      </c>
      <c r="L2" s="521" t="s">
        <v>177</v>
      </c>
    </row>
    <row r="3" spans="1:12" ht="122.25" customHeight="1">
      <c r="A3" s="528"/>
      <c r="B3" s="529"/>
      <c r="C3" s="578"/>
      <c r="D3" s="580"/>
      <c r="E3" s="512"/>
      <c r="F3" s="522"/>
      <c r="G3" s="512"/>
      <c r="H3" s="512"/>
      <c r="I3" s="512"/>
      <c r="J3" s="522"/>
      <c r="K3" s="522"/>
      <c r="L3" s="522"/>
    </row>
    <row r="4" spans="1:12" ht="18.75">
      <c r="A4" s="234" t="s">
        <v>151</v>
      </c>
      <c r="B4" s="234" t="s">
        <v>153</v>
      </c>
      <c r="C4" s="234" t="s">
        <v>154</v>
      </c>
      <c r="D4" s="234" t="s">
        <v>155</v>
      </c>
      <c r="E4" s="234" t="s">
        <v>156</v>
      </c>
      <c r="F4" s="234" t="s">
        <v>157</v>
      </c>
      <c r="G4" s="234" t="s">
        <v>158</v>
      </c>
      <c r="H4" s="234" t="s">
        <v>159</v>
      </c>
      <c r="I4" s="234" t="s">
        <v>160</v>
      </c>
      <c r="J4" s="234" t="s">
        <v>161</v>
      </c>
      <c r="K4" s="234" t="s">
        <v>162</v>
      </c>
      <c r="L4" s="234" t="s">
        <v>163</v>
      </c>
    </row>
    <row r="5" spans="1:12" s="181" customFormat="1" ht="41.25" customHeight="1">
      <c r="A5" s="252"/>
      <c r="B5" s="253" t="s">
        <v>249</v>
      </c>
      <c r="C5" s="254">
        <v>24437.82</v>
      </c>
      <c r="D5" s="237">
        <f>D6+D7+D8+D9+D10+D11+D12+D13</f>
        <v>27402.16</v>
      </c>
      <c r="E5" s="301">
        <f>E6+E7+E8+E9+E10+E11+E12+E13</f>
        <v>22001.711659999997</v>
      </c>
      <c r="F5" s="301">
        <f>F9+F10+F6+F7+F8</f>
        <v>5392.8483400000005</v>
      </c>
      <c r="G5" s="254"/>
      <c r="H5" s="254"/>
      <c r="I5" s="236"/>
      <c r="J5" s="236"/>
      <c r="K5" s="254"/>
      <c r="L5" s="255"/>
    </row>
    <row r="6" spans="1:12" s="193" customFormat="1" ht="90.75" customHeight="1">
      <c r="A6" s="311" t="s">
        <v>151</v>
      </c>
      <c r="B6" s="312" t="s">
        <v>250</v>
      </c>
      <c r="C6" s="257"/>
      <c r="D6" s="228">
        <v>5481.6</v>
      </c>
      <c r="E6" s="228">
        <v>4001</v>
      </c>
      <c r="F6" s="228">
        <f aca="true" t="shared" si="0" ref="F6:F12">D6-E6</f>
        <v>1480.6000000000004</v>
      </c>
      <c r="G6" s="299" t="s">
        <v>285</v>
      </c>
      <c r="H6" s="290" t="s">
        <v>268</v>
      </c>
      <c r="I6" s="296" t="s">
        <v>277</v>
      </c>
      <c r="J6" s="290" t="s">
        <v>218</v>
      </c>
      <c r="K6" s="228">
        <f>E6</f>
        <v>4001</v>
      </c>
      <c r="L6" s="232" t="s">
        <v>288</v>
      </c>
    </row>
    <row r="7" spans="1:12" s="181" customFormat="1" ht="78.75" customHeight="1">
      <c r="A7" s="311" t="s">
        <v>153</v>
      </c>
      <c r="B7" s="313" t="s">
        <v>251</v>
      </c>
      <c r="C7" s="259"/>
      <c r="D7" s="228">
        <v>4778.54</v>
      </c>
      <c r="E7" s="228">
        <v>3464.38</v>
      </c>
      <c r="F7" s="228">
        <f t="shared" si="0"/>
        <v>1314.1599999999999</v>
      </c>
      <c r="G7" s="295" t="s">
        <v>276</v>
      </c>
      <c r="H7" s="290" t="s">
        <v>268</v>
      </c>
      <c r="I7" s="296" t="s">
        <v>275</v>
      </c>
      <c r="J7" s="290" t="s">
        <v>218</v>
      </c>
      <c r="K7" s="228">
        <f>E7</f>
        <v>3464.38</v>
      </c>
      <c r="L7" s="232" t="s">
        <v>288</v>
      </c>
    </row>
    <row r="8" spans="1:12" s="181" customFormat="1" ht="93.75" customHeight="1">
      <c r="A8" s="314" t="s">
        <v>154</v>
      </c>
      <c r="B8" s="315" t="s">
        <v>266</v>
      </c>
      <c r="C8" s="294"/>
      <c r="D8" s="280">
        <v>2021.72</v>
      </c>
      <c r="E8" s="280" t="s">
        <v>272</v>
      </c>
      <c r="F8" s="280">
        <f t="shared" si="0"/>
        <v>364.6100000000001</v>
      </c>
      <c r="G8" s="294"/>
      <c r="H8" s="288" t="s">
        <v>273</v>
      </c>
      <c r="I8" s="296" t="s">
        <v>274</v>
      </c>
      <c r="J8" s="288" t="s">
        <v>267</v>
      </c>
      <c r="K8" s="280" t="str">
        <f>E8</f>
        <v>1657,11</v>
      </c>
      <c r="L8" s="232" t="s">
        <v>288</v>
      </c>
    </row>
    <row r="9" spans="1:12" s="181" customFormat="1" ht="46.5" customHeight="1">
      <c r="A9" s="258" t="s">
        <v>155</v>
      </c>
      <c r="B9" s="257" t="s">
        <v>291</v>
      </c>
      <c r="C9" s="257"/>
      <c r="D9" s="228">
        <v>4052.24</v>
      </c>
      <c r="E9" s="264">
        <v>2754.6499</v>
      </c>
      <c r="F9" s="256">
        <f t="shared" si="0"/>
        <v>1297.5901</v>
      </c>
      <c r="G9" s="256"/>
      <c r="H9" s="256" t="s">
        <v>303</v>
      </c>
      <c r="I9" s="256" t="s">
        <v>304</v>
      </c>
      <c r="J9" s="290" t="s">
        <v>218</v>
      </c>
      <c r="K9" s="256"/>
      <c r="L9" s="319" t="s">
        <v>327</v>
      </c>
    </row>
    <row r="10" spans="1:12" s="181" customFormat="1" ht="87.75" customHeight="1">
      <c r="A10" s="233" t="s">
        <v>156</v>
      </c>
      <c r="B10" s="257" t="s">
        <v>289</v>
      </c>
      <c r="C10" s="257"/>
      <c r="D10" s="228">
        <v>4069.09</v>
      </c>
      <c r="E10" s="228">
        <v>3133.20176</v>
      </c>
      <c r="F10" s="228">
        <f t="shared" si="0"/>
        <v>935.8882400000002</v>
      </c>
      <c r="G10" s="290"/>
      <c r="H10" s="290" t="s">
        <v>305</v>
      </c>
      <c r="I10" s="290" t="s">
        <v>306</v>
      </c>
      <c r="J10" s="290" t="s">
        <v>218</v>
      </c>
      <c r="K10" s="228"/>
      <c r="L10" s="319" t="s">
        <v>327</v>
      </c>
    </row>
    <row r="11" spans="1:12" s="181" customFormat="1" ht="67.5" customHeight="1">
      <c r="A11" s="316" t="s">
        <v>157</v>
      </c>
      <c r="B11" s="321" t="s">
        <v>290</v>
      </c>
      <c r="C11" s="317"/>
      <c r="D11" s="280">
        <v>187.83</v>
      </c>
      <c r="E11" s="329">
        <v>186.9</v>
      </c>
      <c r="F11" s="280">
        <f t="shared" si="0"/>
        <v>0.9300000000000068</v>
      </c>
      <c r="G11" s="317"/>
      <c r="H11" s="333" t="s">
        <v>303</v>
      </c>
      <c r="I11" s="209" t="s">
        <v>307</v>
      </c>
      <c r="J11" s="288" t="s">
        <v>218</v>
      </c>
      <c r="K11" s="317"/>
      <c r="L11" s="319" t="s">
        <v>327</v>
      </c>
    </row>
    <row r="12" spans="1:12" s="181" customFormat="1" ht="75" customHeight="1">
      <c r="A12" s="316" t="s">
        <v>158</v>
      </c>
      <c r="B12" s="321" t="s">
        <v>292</v>
      </c>
      <c r="C12" s="317"/>
      <c r="D12" s="280">
        <v>1335.36</v>
      </c>
      <c r="E12" s="280" t="s">
        <v>293</v>
      </c>
      <c r="F12" s="280">
        <f t="shared" si="0"/>
        <v>6.669999999999845</v>
      </c>
      <c r="G12" s="317"/>
      <c r="H12" s="209" t="s">
        <v>303</v>
      </c>
      <c r="I12" s="209" t="s">
        <v>307</v>
      </c>
      <c r="J12" s="288" t="s">
        <v>218</v>
      </c>
      <c r="K12" s="317"/>
      <c r="L12" s="310"/>
    </row>
    <row r="13" spans="1:12" s="181" customFormat="1" ht="190.5" customHeight="1">
      <c r="A13" s="316" t="s">
        <v>159</v>
      </c>
      <c r="B13" s="322" t="s">
        <v>326</v>
      </c>
      <c r="C13" s="317"/>
      <c r="D13" s="320">
        <v>5475.78</v>
      </c>
      <c r="E13" s="323">
        <f>D13</f>
        <v>5475.78</v>
      </c>
      <c r="F13" s="318"/>
      <c r="G13" s="304" t="s">
        <v>294</v>
      </c>
      <c r="H13" s="316" t="s">
        <v>295</v>
      </c>
      <c r="I13" s="304" t="s">
        <v>296</v>
      </c>
      <c r="J13" s="288" t="s">
        <v>218</v>
      </c>
      <c r="K13" s="317"/>
      <c r="L13" s="310"/>
    </row>
    <row r="14" spans="1:11" s="181" customFormat="1" ht="48.75" customHeight="1">
      <c r="A14" s="200"/>
      <c r="B14" s="185"/>
      <c r="C14" s="185"/>
      <c r="D14" s="186"/>
      <c r="E14" s="185"/>
      <c r="F14" s="185"/>
      <c r="G14" s="185"/>
      <c r="H14" s="185"/>
      <c r="I14" s="185"/>
      <c r="J14" s="185"/>
      <c r="K14" s="185"/>
    </row>
    <row r="15" spans="1:4" s="185" customFormat="1" ht="78" customHeight="1">
      <c r="A15" s="200"/>
      <c r="D15" s="186"/>
    </row>
    <row r="16" spans="1:4" s="185" customFormat="1" ht="93.75" customHeight="1">
      <c r="A16" s="200"/>
      <c r="D16" s="186"/>
    </row>
    <row r="17" spans="1:4" s="185" customFormat="1" ht="95.25" customHeight="1">
      <c r="A17" s="200"/>
      <c r="D17" s="186"/>
    </row>
    <row r="18" spans="1:4" s="185" customFormat="1" ht="15.75" customHeight="1">
      <c r="A18" s="200"/>
      <c r="D18" s="186"/>
    </row>
    <row r="19" spans="1:4" s="185" customFormat="1" ht="51" customHeight="1">
      <c r="A19" s="200"/>
      <c r="D19" s="186"/>
    </row>
    <row r="20" spans="1:4" s="185" customFormat="1" ht="49.5" customHeight="1">
      <c r="A20" s="200"/>
      <c r="D20" s="186"/>
    </row>
    <row r="21" spans="1:4" s="185" customFormat="1" ht="51" customHeight="1">
      <c r="A21" s="200"/>
      <c r="D21" s="186"/>
    </row>
    <row r="22" spans="1:4" s="185" customFormat="1" ht="51" customHeight="1">
      <c r="A22" s="200"/>
      <c r="D22" s="186"/>
    </row>
    <row r="23" spans="1:4" s="185" customFormat="1" ht="32.25" customHeight="1">
      <c r="A23" s="200"/>
      <c r="D23" s="186"/>
    </row>
    <row r="24" spans="1:4" s="185" customFormat="1" ht="81.75" customHeight="1">
      <c r="A24" s="200"/>
      <c r="D24" s="186"/>
    </row>
    <row r="25" spans="1:4" s="185" customFormat="1" ht="30.75" customHeight="1">
      <c r="A25" s="200"/>
      <c r="D25" s="186"/>
    </row>
    <row r="26" spans="1:4" s="185" customFormat="1" ht="82.5" customHeight="1">
      <c r="A26" s="200"/>
      <c r="D26" s="186"/>
    </row>
    <row r="27" spans="1:4" s="185" customFormat="1" ht="46.5" customHeight="1">
      <c r="A27" s="200"/>
      <c r="D27" s="186"/>
    </row>
    <row r="28" spans="1:4" s="185" customFormat="1" ht="34.5" customHeight="1">
      <c r="A28" s="200"/>
      <c r="D28" s="186"/>
    </row>
    <row r="29" spans="1:4" s="185" customFormat="1" ht="79.5" customHeight="1">
      <c r="A29" s="200"/>
      <c r="D29" s="186"/>
    </row>
    <row r="30" spans="1:4" s="185" customFormat="1" ht="35.25" customHeight="1">
      <c r="A30" s="200"/>
      <c r="D30" s="186"/>
    </row>
    <row r="31" spans="1:4" s="185" customFormat="1" ht="33" customHeight="1">
      <c r="A31" s="200"/>
      <c r="D31" s="186"/>
    </row>
    <row r="32" spans="1:4" s="185" customFormat="1" ht="39.75" customHeight="1">
      <c r="A32" s="200"/>
      <c r="D32" s="186"/>
    </row>
    <row r="33" spans="1:4" s="185" customFormat="1" ht="35.25" customHeight="1">
      <c r="A33" s="200"/>
      <c r="D33" s="186"/>
    </row>
    <row r="34" spans="1:4" s="185" customFormat="1" ht="34.5" customHeight="1">
      <c r="A34" s="200"/>
      <c r="D34" s="186"/>
    </row>
    <row r="35" spans="1:4" s="185" customFormat="1" ht="45.75" customHeight="1">
      <c r="A35" s="200"/>
      <c r="D35" s="186"/>
    </row>
    <row r="36" spans="1:4" s="185" customFormat="1" ht="33.75" customHeight="1">
      <c r="A36" s="200"/>
      <c r="D36" s="186"/>
    </row>
    <row r="37" spans="1:4" s="185" customFormat="1" ht="36" customHeight="1">
      <c r="A37" s="200"/>
      <c r="D37" s="186"/>
    </row>
    <row r="38" spans="1:4" s="185" customFormat="1" ht="35.25" customHeight="1">
      <c r="A38" s="200"/>
      <c r="D38" s="186"/>
    </row>
    <row r="39" spans="1:4" s="185" customFormat="1" ht="77.25" customHeight="1">
      <c r="A39" s="200"/>
      <c r="D39" s="186"/>
    </row>
    <row r="40" spans="1:4" s="185" customFormat="1" ht="30.75" customHeight="1">
      <c r="A40" s="200"/>
      <c r="D40" s="186"/>
    </row>
    <row r="41" spans="1:4" s="185" customFormat="1" ht="33" customHeight="1">
      <c r="A41" s="200"/>
      <c r="D41" s="186"/>
    </row>
    <row r="42" spans="1:4" s="185" customFormat="1" ht="78" customHeight="1">
      <c r="A42" s="200"/>
      <c r="D42" s="186"/>
    </row>
    <row r="43" spans="1:4" s="185" customFormat="1" ht="54" customHeight="1">
      <c r="A43" s="200"/>
      <c r="D43" s="186"/>
    </row>
    <row r="44" spans="1:4" s="185" customFormat="1" ht="96" customHeight="1">
      <c r="A44" s="200"/>
      <c r="D44" s="186"/>
    </row>
    <row r="45" spans="1:4" s="185" customFormat="1" ht="86.25" customHeight="1">
      <c r="A45" s="200"/>
      <c r="D45" s="186"/>
    </row>
    <row r="46" spans="1:4" s="185" customFormat="1" ht="49.5" customHeight="1">
      <c r="A46" s="200"/>
      <c r="D46" s="186"/>
    </row>
    <row r="47" spans="1:4" s="185" customFormat="1" ht="45.75" customHeight="1">
      <c r="A47" s="200"/>
      <c r="D47" s="186"/>
    </row>
    <row r="48" spans="1:4" s="185" customFormat="1" ht="50.25" customHeight="1">
      <c r="A48" s="200"/>
      <c r="D48" s="186"/>
    </row>
    <row r="49" spans="1:4" s="185" customFormat="1" ht="34.5" customHeight="1">
      <c r="A49" s="200"/>
      <c r="D49" s="186"/>
    </row>
    <row r="50" spans="1:4" s="185" customFormat="1" ht="40.5" customHeight="1">
      <c r="A50" s="200"/>
      <c r="D50" s="186"/>
    </row>
    <row r="51" spans="1:4" s="185" customFormat="1" ht="32.25" customHeight="1">
      <c r="A51" s="200"/>
      <c r="D51" s="186"/>
    </row>
    <row r="52" spans="1:4" s="185" customFormat="1" ht="49.5" customHeight="1">
      <c r="A52" s="200"/>
      <c r="D52" s="186"/>
    </row>
    <row r="53" spans="1:4" s="185" customFormat="1" ht="15.75">
      <c r="A53" s="200"/>
      <c r="D53" s="186"/>
    </row>
    <row r="54" spans="1:4" s="185" customFormat="1" ht="54" customHeight="1">
      <c r="A54" s="200"/>
      <c r="D54" s="186"/>
    </row>
    <row r="55" spans="1:4" s="185" customFormat="1" ht="97.5" customHeight="1">
      <c r="A55" s="200"/>
      <c r="D55" s="186"/>
    </row>
    <row r="56" spans="1:4" s="185" customFormat="1" ht="54.75" customHeight="1">
      <c r="A56" s="200"/>
      <c r="D56" s="186"/>
    </row>
    <row r="57" spans="1:4" s="185" customFormat="1" ht="63" customHeight="1">
      <c r="A57" s="200"/>
      <c r="D57" s="186"/>
    </row>
    <row r="58" spans="1:4" s="185" customFormat="1" ht="32.25" customHeight="1">
      <c r="A58" s="200"/>
      <c r="D58" s="186"/>
    </row>
    <row r="59" spans="1:4" s="185" customFormat="1" ht="89.25" customHeight="1">
      <c r="A59" s="200"/>
      <c r="D59" s="186"/>
    </row>
    <row r="60" spans="1:4" s="185" customFormat="1" ht="67.5" customHeight="1">
      <c r="A60" s="200"/>
      <c r="D60" s="186"/>
    </row>
    <row r="61" spans="1:4" s="185" customFormat="1" ht="30.75" customHeight="1">
      <c r="A61" s="200"/>
      <c r="D61" s="186"/>
    </row>
    <row r="62" spans="1:4" s="185" customFormat="1" ht="64.5" customHeight="1">
      <c r="A62" s="200"/>
      <c r="D62" s="186"/>
    </row>
    <row r="63" spans="1:4" s="185" customFormat="1" ht="15.75" customHeight="1">
      <c r="A63" s="200"/>
      <c r="D63" s="186"/>
    </row>
    <row r="64" spans="1:4" s="185" customFormat="1" ht="15.75" customHeight="1">
      <c r="A64" s="200"/>
      <c r="D64" s="186"/>
    </row>
    <row r="65" spans="1:4" s="185" customFormat="1" ht="15.75" customHeight="1">
      <c r="A65" s="200"/>
      <c r="D65" s="186"/>
    </row>
    <row r="66" spans="1:4" s="185" customFormat="1" ht="15.75" customHeight="1">
      <c r="A66" s="200"/>
      <c r="D66" s="186"/>
    </row>
    <row r="67" spans="1:4" s="185" customFormat="1" ht="15.75" customHeight="1">
      <c r="A67" s="200"/>
      <c r="D67" s="186"/>
    </row>
    <row r="68" spans="1:4" s="185" customFormat="1" ht="15.75" customHeight="1">
      <c r="A68" s="200"/>
      <c r="D68" s="186"/>
    </row>
    <row r="69" spans="1:4" s="185" customFormat="1" ht="15.75" customHeight="1">
      <c r="A69" s="200"/>
      <c r="D69" s="186"/>
    </row>
    <row r="70" spans="1:4" s="185" customFormat="1" ht="15.75" customHeight="1">
      <c r="A70" s="200"/>
      <c r="D70" s="186"/>
    </row>
    <row r="71" spans="1:4" s="185" customFormat="1" ht="15.75" customHeight="1">
      <c r="A71" s="200"/>
      <c r="D71" s="186"/>
    </row>
    <row r="72" spans="1:4" s="185" customFormat="1" ht="15.75" customHeight="1">
      <c r="A72" s="200"/>
      <c r="D72" s="186"/>
    </row>
    <row r="73" spans="1:4" s="185" customFormat="1" ht="15.75" customHeight="1">
      <c r="A73" s="200"/>
      <c r="D73" s="186"/>
    </row>
    <row r="74" spans="1:4" s="185" customFormat="1" ht="15.75" customHeight="1">
      <c r="A74" s="200"/>
      <c r="D74" s="186"/>
    </row>
    <row r="75" spans="1:4" s="185" customFormat="1" ht="15.75" customHeight="1">
      <c r="A75" s="200"/>
      <c r="D75" s="186"/>
    </row>
    <row r="76" spans="1:4" s="185" customFormat="1" ht="15.75" customHeight="1">
      <c r="A76" s="200"/>
      <c r="D76" s="186"/>
    </row>
    <row r="77" spans="1:4" s="185" customFormat="1" ht="15.75" customHeight="1">
      <c r="A77" s="200"/>
      <c r="D77" s="186"/>
    </row>
    <row r="78" spans="1:4" s="185" customFormat="1" ht="15.75" customHeight="1">
      <c r="A78" s="200"/>
      <c r="D78" s="186"/>
    </row>
    <row r="79" spans="1:4" s="185" customFormat="1" ht="15.75" customHeight="1">
      <c r="A79" s="200"/>
      <c r="D79" s="186"/>
    </row>
    <row r="80" spans="1:4" s="185" customFormat="1" ht="15.75" customHeight="1">
      <c r="A80" s="200"/>
      <c r="D80" s="186"/>
    </row>
    <row r="81" spans="1:4" s="185" customFormat="1" ht="15.75" customHeight="1">
      <c r="A81" s="200"/>
      <c r="D81" s="186"/>
    </row>
    <row r="82" spans="1:4" s="185" customFormat="1" ht="15.75" customHeight="1">
      <c r="A82" s="200"/>
      <c r="D82" s="186"/>
    </row>
    <row r="83" spans="1:4" s="185" customFormat="1" ht="15.75" customHeight="1">
      <c r="A83" s="200"/>
      <c r="D83" s="186"/>
    </row>
    <row r="84" spans="1:4" s="185" customFormat="1" ht="15.75" customHeight="1">
      <c r="A84" s="200"/>
      <c r="D84" s="186"/>
    </row>
    <row r="85" spans="1:4" s="185" customFormat="1" ht="15.75" customHeight="1">
      <c r="A85" s="200"/>
      <c r="D85" s="186"/>
    </row>
    <row r="86" spans="1:4" s="185" customFormat="1" ht="15.75" customHeight="1">
      <c r="A86" s="200"/>
      <c r="D86" s="186"/>
    </row>
    <row r="87" spans="1:4" s="185" customFormat="1" ht="15.75" customHeight="1">
      <c r="A87" s="200"/>
      <c r="D87" s="186"/>
    </row>
    <row r="88" spans="1:4" s="185" customFormat="1" ht="15.75" customHeight="1">
      <c r="A88" s="200"/>
      <c r="D88" s="186"/>
    </row>
    <row r="89" spans="1:4" s="185" customFormat="1" ht="15.75" customHeight="1">
      <c r="A89" s="200"/>
      <c r="D89" s="186"/>
    </row>
    <row r="90" spans="1:4" s="185" customFormat="1" ht="15.75" customHeight="1">
      <c r="A90" s="200"/>
      <c r="D90" s="186"/>
    </row>
    <row r="91" spans="1:4" s="185" customFormat="1" ht="15.75" customHeight="1">
      <c r="A91" s="200"/>
      <c r="D91" s="186"/>
    </row>
    <row r="92" spans="1:4" s="185" customFormat="1" ht="15.75" customHeight="1">
      <c r="A92" s="200"/>
      <c r="D92" s="186"/>
    </row>
    <row r="93" spans="1:4" s="185" customFormat="1" ht="15.75" customHeight="1">
      <c r="A93" s="200"/>
      <c r="D93" s="186"/>
    </row>
    <row r="94" spans="1:4" s="185" customFormat="1" ht="15.75" customHeight="1">
      <c r="A94" s="200"/>
      <c r="D94" s="186"/>
    </row>
    <row r="95" spans="1:4" s="185" customFormat="1" ht="15.75" customHeight="1">
      <c r="A95" s="200"/>
      <c r="D95" s="186"/>
    </row>
    <row r="96" spans="1:4" s="185" customFormat="1" ht="15.75" customHeight="1">
      <c r="A96" s="200"/>
      <c r="D96" s="186"/>
    </row>
    <row r="97" spans="1:4" s="185" customFormat="1" ht="15.75" customHeight="1">
      <c r="A97" s="200"/>
      <c r="D97" s="186"/>
    </row>
    <row r="98" spans="1:4" s="185" customFormat="1" ht="15.75" customHeight="1">
      <c r="A98" s="200"/>
      <c r="D98" s="186"/>
    </row>
    <row r="99" spans="1:4" s="185" customFormat="1" ht="15.75" customHeight="1">
      <c r="A99" s="200"/>
      <c r="D99" s="186"/>
    </row>
    <row r="100" spans="1:4" s="185" customFormat="1" ht="15.75" customHeight="1">
      <c r="A100" s="200"/>
      <c r="D100" s="186"/>
    </row>
    <row r="101" spans="1:4" s="185" customFormat="1" ht="15.75" customHeight="1">
      <c r="A101" s="200"/>
      <c r="D101" s="186"/>
    </row>
    <row r="102" spans="1:4" s="185" customFormat="1" ht="15.75" customHeight="1">
      <c r="A102" s="200"/>
      <c r="D102" s="186"/>
    </row>
    <row r="103" spans="1:4" s="185" customFormat="1" ht="15.75" customHeight="1">
      <c r="A103" s="200"/>
      <c r="D103" s="186"/>
    </row>
    <row r="104" spans="1:4" s="185" customFormat="1" ht="15.75" customHeight="1">
      <c r="A104" s="200"/>
      <c r="D104" s="186"/>
    </row>
    <row r="105" spans="1:4" s="185" customFormat="1" ht="15.75" customHeight="1">
      <c r="A105" s="200"/>
      <c r="D105" s="186"/>
    </row>
    <row r="106" spans="1:4" s="185" customFormat="1" ht="15.75" customHeight="1">
      <c r="A106" s="200"/>
      <c r="D106" s="186"/>
    </row>
    <row r="107" spans="1:4" s="185" customFormat="1" ht="15.75" customHeight="1">
      <c r="A107" s="200"/>
      <c r="D107" s="186"/>
    </row>
    <row r="108" spans="1:4" s="185" customFormat="1" ht="15.75" customHeight="1">
      <c r="A108" s="200"/>
      <c r="D108" s="186"/>
    </row>
    <row r="109" spans="1:4" s="185" customFormat="1" ht="15.75" customHeight="1">
      <c r="A109" s="200"/>
      <c r="D109" s="186"/>
    </row>
    <row r="110" spans="1:4" s="185" customFormat="1" ht="15.75" customHeight="1">
      <c r="A110" s="200"/>
      <c r="D110" s="186"/>
    </row>
    <row r="111" spans="1:4" s="185" customFormat="1" ht="15.75" customHeight="1">
      <c r="A111" s="200"/>
      <c r="D111" s="186"/>
    </row>
    <row r="112" spans="1:4" s="185" customFormat="1" ht="15.75" customHeight="1">
      <c r="A112" s="200"/>
      <c r="D112" s="186"/>
    </row>
    <row r="113" spans="1:4" s="185" customFormat="1" ht="15.75" customHeight="1">
      <c r="A113" s="200"/>
      <c r="D113" s="186"/>
    </row>
    <row r="114" spans="1:4" s="185" customFormat="1" ht="15.75" customHeight="1">
      <c r="A114" s="200"/>
      <c r="D114" s="186"/>
    </row>
    <row r="115" spans="1:4" s="185" customFormat="1" ht="15.75" customHeight="1">
      <c r="A115" s="200"/>
      <c r="D115" s="186"/>
    </row>
    <row r="116" spans="1:4" s="185" customFormat="1" ht="15.75" customHeight="1">
      <c r="A116" s="200"/>
      <c r="D116" s="186"/>
    </row>
    <row r="117" spans="1:4" s="185" customFormat="1" ht="15.75" customHeight="1">
      <c r="A117" s="200"/>
      <c r="D117" s="186"/>
    </row>
    <row r="118" spans="1:4" s="185" customFormat="1" ht="15.75" customHeight="1">
      <c r="A118" s="200"/>
      <c r="D118" s="186"/>
    </row>
    <row r="119" spans="1:4" s="185" customFormat="1" ht="15.75" customHeight="1">
      <c r="A119" s="200"/>
      <c r="D119" s="186"/>
    </row>
    <row r="120" spans="1:4" s="185" customFormat="1" ht="15.75" customHeight="1">
      <c r="A120" s="200"/>
      <c r="D120" s="186"/>
    </row>
    <row r="121" spans="1:4" s="185" customFormat="1" ht="15.75" customHeight="1">
      <c r="A121" s="200"/>
      <c r="D121" s="186"/>
    </row>
    <row r="122" spans="1:4" s="185" customFormat="1" ht="15.75" customHeight="1">
      <c r="A122" s="200"/>
      <c r="D122" s="186"/>
    </row>
    <row r="123" spans="1:4" s="185" customFormat="1" ht="15.75" customHeight="1">
      <c r="A123" s="200"/>
      <c r="D123" s="186"/>
    </row>
    <row r="124" spans="1:4" s="185" customFormat="1" ht="15.75" customHeight="1">
      <c r="A124" s="200"/>
      <c r="D124" s="186"/>
    </row>
    <row r="125" spans="1:4" s="185" customFormat="1" ht="15.75" customHeight="1">
      <c r="A125" s="200"/>
      <c r="D125" s="186"/>
    </row>
    <row r="126" spans="1:4" s="185" customFormat="1" ht="15.75" customHeight="1">
      <c r="A126" s="200"/>
      <c r="D126" s="186"/>
    </row>
    <row r="127" spans="1:4" s="185" customFormat="1" ht="15.75" customHeight="1">
      <c r="A127" s="200"/>
      <c r="D127" s="186"/>
    </row>
    <row r="128" spans="1:4" s="185" customFormat="1" ht="15.75" customHeight="1">
      <c r="A128" s="200"/>
      <c r="D128" s="186"/>
    </row>
    <row r="129" spans="1:4" s="185" customFormat="1" ht="15.75" customHeight="1">
      <c r="A129" s="200"/>
      <c r="D129" s="186"/>
    </row>
    <row r="130" spans="1:4" s="185" customFormat="1" ht="15.75" customHeight="1">
      <c r="A130" s="200"/>
      <c r="D130" s="186"/>
    </row>
    <row r="131" spans="1:4" s="185" customFormat="1" ht="15.75" customHeight="1">
      <c r="A131" s="200"/>
      <c r="D131" s="186"/>
    </row>
    <row r="132" spans="1:4" s="185" customFormat="1" ht="15.75" customHeight="1">
      <c r="A132" s="200"/>
      <c r="D132" s="186"/>
    </row>
    <row r="133" spans="1:4" s="185" customFormat="1" ht="15.75" customHeight="1">
      <c r="A133" s="200"/>
      <c r="D133" s="186"/>
    </row>
    <row r="134" spans="1:4" s="185" customFormat="1" ht="15.75" customHeight="1">
      <c r="A134" s="200"/>
      <c r="D134" s="186"/>
    </row>
    <row r="135" spans="1:4" s="185" customFormat="1" ht="15.75" customHeight="1">
      <c r="A135" s="200"/>
      <c r="D135" s="186"/>
    </row>
    <row r="136" spans="1:4" s="185" customFormat="1" ht="15.75" customHeight="1">
      <c r="A136" s="200"/>
      <c r="D136" s="186"/>
    </row>
    <row r="137" spans="1:4" s="185" customFormat="1" ht="15.75" customHeight="1">
      <c r="A137" s="200"/>
      <c r="D137" s="186"/>
    </row>
    <row r="138" spans="1:4" s="185" customFormat="1" ht="15.75" customHeight="1">
      <c r="A138" s="200"/>
      <c r="D138" s="186"/>
    </row>
    <row r="139" spans="1:4" s="185" customFormat="1" ht="15.75" customHeight="1">
      <c r="A139" s="200"/>
      <c r="D139" s="186"/>
    </row>
    <row r="140" spans="1:4" s="185" customFormat="1" ht="15.75" customHeight="1">
      <c r="A140" s="200"/>
      <c r="D140" s="186"/>
    </row>
    <row r="141" spans="1:4" s="185" customFormat="1" ht="15.75" customHeight="1">
      <c r="A141" s="200"/>
      <c r="D141" s="186"/>
    </row>
    <row r="142" spans="1:4" s="185" customFormat="1" ht="15.75" customHeight="1">
      <c r="A142" s="200"/>
      <c r="D142" s="186"/>
    </row>
    <row r="143" spans="1:4" s="185" customFormat="1" ht="15.75" customHeight="1">
      <c r="A143" s="200"/>
      <c r="D143" s="186"/>
    </row>
    <row r="144" spans="1:4" s="185" customFormat="1" ht="15.75" customHeight="1">
      <c r="A144" s="200"/>
      <c r="D144" s="186"/>
    </row>
    <row r="145" spans="1:4" s="185" customFormat="1" ht="15.75" customHeight="1">
      <c r="A145" s="200"/>
      <c r="D145" s="186"/>
    </row>
    <row r="146" spans="1:4" s="185" customFormat="1" ht="15.75" customHeight="1">
      <c r="A146" s="200"/>
      <c r="D146" s="186"/>
    </row>
    <row r="147" spans="1:4" s="185" customFormat="1" ht="15.75" customHeight="1">
      <c r="A147" s="200"/>
      <c r="D147" s="186"/>
    </row>
    <row r="148" spans="1:4" s="185" customFormat="1" ht="15.75" customHeight="1">
      <c r="A148" s="200"/>
      <c r="D148" s="186"/>
    </row>
    <row r="149" spans="1:4" s="185" customFormat="1" ht="15.75" customHeight="1">
      <c r="A149" s="200"/>
      <c r="D149" s="186"/>
    </row>
    <row r="150" spans="1:4" s="185" customFormat="1" ht="15.75" customHeight="1">
      <c r="A150" s="200"/>
      <c r="D150" s="186"/>
    </row>
    <row r="151" spans="1:4" s="185" customFormat="1" ht="15.75" customHeight="1">
      <c r="A151" s="200"/>
      <c r="D151" s="186"/>
    </row>
    <row r="152" spans="1:4" s="185" customFormat="1" ht="15.75" customHeight="1">
      <c r="A152" s="200"/>
      <c r="D152" s="186"/>
    </row>
    <row r="153" spans="1:4" s="185" customFormat="1" ht="15.75" customHeight="1">
      <c r="A153" s="200"/>
      <c r="D153" s="186"/>
    </row>
    <row r="154" spans="1:4" s="185" customFormat="1" ht="15.75" customHeight="1">
      <c r="A154" s="200"/>
      <c r="D154" s="186"/>
    </row>
    <row r="155" spans="1:4" s="185" customFormat="1" ht="15.75" customHeight="1">
      <c r="A155" s="200"/>
      <c r="D155" s="186"/>
    </row>
    <row r="156" spans="1:4" s="185" customFormat="1" ht="15.75" customHeight="1">
      <c r="A156" s="200"/>
      <c r="D156" s="186"/>
    </row>
    <row r="157" spans="1:4" s="185" customFormat="1" ht="15.75" customHeight="1">
      <c r="A157" s="200"/>
      <c r="D157" s="186"/>
    </row>
    <row r="158" spans="1:4" s="185" customFormat="1" ht="15.75" customHeight="1">
      <c r="A158" s="200"/>
      <c r="D158" s="186"/>
    </row>
    <row r="159" spans="1:4" s="185" customFormat="1" ht="15.75" customHeight="1">
      <c r="A159" s="200"/>
      <c r="D159" s="186"/>
    </row>
    <row r="160" spans="1:4" s="185" customFormat="1" ht="15.75" customHeight="1">
      <c r="A160" s="200"/>
      <c r="D160" s="186"/>
    </row>
    <row r="161" spans="1:4" s="185" customFormat="1" ht="15.75" customHeight="1">
      <c r="A161" s="200"/>
      <c r="D161" s="186"/>
    </row>
    <row r="162" spans="1:4" s="185" customFormat="1" ht="15.75" customHeight="1">
      <c r="A162" s="200"/>
      <c r="D162" s="186"/>
    </row>
    <row r="163" spans="1:4" s="185" customFormat="1" ht="15.75" customHeight="1">
      <c r="A163" s="200"/>
      <c r="D163" s="186"/>
    </row>
    <row r="164" spans="1:4" s="185" customFormat="1" ht="15.75" customHeight="1">
      <c r="A164" s="200"/>
      <c r="D164" s="186"/>
    </row>
    <row r="165" spans="1:4" s="185" customFormat="1" ht="15.75" customHeight="1">
      <c r="A165" s="200"/>
      <c r="D165" s="186"/>
    </row>
    <row r="166" spans="1:4" s="185" customFormat="1" ht="15.75" customHeight="1">
      <c r="A166" s="200"/>
      <c r="D166" s="186"/>
    </row>
    <row r="167" spans="1:4" s="185" customFormat="1" ht="15.75" customHeight="1">
      <c r="A167" s="200"/>
      <c r="D167" s="186"/>
    </row>
    <row r="168" spans="1:4" s="185" customFormat="1" ht="15.75" customHeight="1">
      <c r="A168" s="200"/>
      <c r="D168" s="186"/>
    </row>
    <row r="169" spans="1:4" s="185" customFormat="1" ht="15.75" customHeight="1">
      <c r="A169" s="200"/>
      <c r="D169" s="186"/>
    </row>
    <row r="170" spans="1:4" s="185" customFormat="1" ht="15.75" customHeight="1">
      <c r="A170" s="200"/>
      <c r="D170" s="186"/>
    </row>
    <row r="171" spans="1:4" s="185" customFormat="1" ht="15.75" customHeight="1">
      <c r="A171" s="200"/>
      <c r="D171" s="186"/>
    </row>
    <row r="172" spans="1:4" s="185" customFormat="1" ht="15.75" customHeight="1">
      <c r="A172" s="200"/>
      <c r="D172" s="186"/>
    </row>
    <row r="173" spans="1:4" s="185" customFormat="1" ht="15.75" customHeight="1">
      <c r="A173" s="200"/>
      <c r="D173" s="186"/>
    </row>
    <row r="174" spans="1:4" s="185" customFormat="1" ht="15.75" customHeight="1">
      <c r="A174" s="200"/>
      <c r="D174" s="186"/>
    </row>
    <row r="175" spans="1:4" s="185" customFormat="1" ht="15.75" customHeight="1">
      <c r="A175" s="200"/>
      <c r="D175" s="186"/>
    </row>
    <row r="176" spans="1:4" s="185" customFormat="1" ht="15.75" customHeight="1">
      <c r="A176" s="200"/>
      <c r="D176" s="186"/>
    </row>
    <row r="177" spans="1:4" s="185" customFormat="1" ht="15.75" customHeight="1">
      <c r="A177" s="200"/>
      <c r="D177" s="186"/>
    </row>
    <row r="178" spans="1:4" s="185" customFormat="1" ht="15.75" customHeight="1">
      <c r="A178" s="200"/>
      <c r="D178" s="186"/>
    </row>
    <row r="179" spans="1:4" s="185" customFormat="1" ht="15.75" customHeight="1">
      <c r="A179" s="200"/>
      <c r="D179" s="186"/>
    </row>
    <row r="180" spans="1:4" s="185" customFormat="1" ht="15.75" customHeight="1">
      <c r="A180" s="200"/>
      <c r="D180" s="186"/>
    </row>
    <row r="181" spans="1:4" s="185" customFormat="1" ht="15.75" customHeight="1">
      <c r="A181" s="200"/>
      <c r="D181" s="186"/>
    </row>
    <row r="182" spans="1:4" s="185" customFormat="1" ht="15.75" customHeight="1">
      <c r="A182" s="200"/>
      <c r="D182" s="186"/>
    </row>
    <row r="183" spans="1:4" s="185" customFormat="1" ht="15.75" customHeight="1">
      <c r="A183" s="200"/>
      <c r="D183" s="186"/>
    </row>
    <row r="184" spans="1:4" s="185" customFormat="1" ht="15.75" customHeight="1">
      <c r="A184" s="200"/>
      <c r="D184" s="186"/>
    </row>
    <row r="185" spans="1:4" s="185" customFormat="1" ht="15.75" customHeight="1">
      <c r="A185" s="200"/>
      <c r="D185" s="186"/>
    </row>
    <row r="186" spans="1:4" s="185" customFormat="1" ht="15.75" customHeight="1">
      <c r="A186" s="200"/>
      <c r="D186" s="186"/>
    </row>
    <row r="187" spans="1:4" s="185" customFormat="1" ht="15.75" customHeight="1">
      <c r="A187" s="200"/>
      <c r="D187" s="186"/>
    </row>
    <row r="188" spans="1:4" s="185" customFormat="1" ht="15.75" customHeight="1">
      <c r="A188" s="200"/>
      <c r="D188" s="186"/>
    </row>
    <row r="189" spans="1:4" s="185" customFormat="1" ht="15.75" customHeight="1">
      <c r="A189" s="200"/>
      <c r="D189" s="186"/>
    </row>
    <row r="190" spans="1:4" s="185" customFormat="1" ht="15.75" customHeight="1">
      <c r="A190" s="200"/>
      <c r="D190" s="186"/>
    </row>
    <row r="191" spans="1:4" s="185" customFormat="1" ht="15.75" customHeight="1">
      <c r="A191" s="200"/>
      <c r="D191" s="186"/>
    </row>
    <row r="192" spans="1:4" s="185" customFormat="1" ht="15.75" customHeight="1">
      <c r="A192" s="200"/>
      <c r="D192" s="186"/>
    </row>
    <row r="193" spans="1:4" s="185" customFormat="1" ht="15.75" customHeight="1">
      <c r="A193" s="200"/>
      <c r="D193" s="186"/>
    </row>
    <row r="194" spans="1:4" s="185" customFormat="1" ht="15.75" customHeight="1">
      <c r="A194" s="200"/>
      <c r="D194" s="186"/>
    </row>
    <row r="195" spans="1:4" s="185" customFormat="1" ht="15.75" customHeight="1">
      <c r="A195" s="200"/>
      <c r="D195" s="186"/>
    </row>
    <row r="196" spans="1:4" s="185" customFormat="1" ht="15.75" customHeight="1">
      <c r="A196" s="200"/>
      <c r="D196" s="186"/>
    </row>
    <row r="197" spans="1:4" s="185" customFormat="1" ht="15.75" customHeight="1">
      <c r="A197" s="200"/>
      <c r="D197" s="186"/>
    </row>
    <row r="198" spans="1:4" s="185" customFormat="1" ht="15.75" customHeight="1">
      <c r="A198" s="200"/>
      <c r="D198" s="186"/>
    </row>
    <row r="199" spans="1:4" s="185" customFormat="1" ht="15.75" customHeight="1">
      <c r="A199" s="200"/>
      <c r="D199" s="186"/>
    </row>
    <row r="200" spans="1:4" s="185" customFormat="1" ht="15.75" customHeight="1">
      <c r="A200" s="200"/>
      <c r="D200" s="186"/>
    </row>
    <row r="201" spans="1:4" s="185" customFormat="1" ht="15.75" customHeight="1">
      <c r="A201" s="200"/>
      <c r="D201" s="186"/>
    </row>
    <row r="202" spans="1:4" s="185" customFormat="1" ht="15.75" customHeight="1">
      <c r="A202" s="200"/>
      <c r="D202" s="186"/>
    </row>
    <row r="203" spans="1:4" s="185" customFormat="1" ht="15.75" customHeight="1">
      <c r="A203" s="200"/>
      <c r="D203" s="186"/>
    </row>
    <row r="204" spans="1:4" s="185" customFormat="1" ht="15.75" customHeight="1">
      <c r="A204" s="200"/>
      <c r="D204" s="186"/>
    </row>
    <row r="205" spans="1:4" s="185" customFormat="1" ht="15.75" customHeight="1">
      <c r="A205" s="200"/>
      <c r="D205" s="186"/>
    </row>
    <row r="206" spans="1:4" s="185" customFormat="1" ht="15.75" customHeight="1">
      <c r="A206" s="200"/>
      <c r="D206" s="186"/>
    </row>
    <row r="207" spans="1:4" s="185" customFormat="1" ht="15.75" customHeight="1">
      <c r="A207" s="200"/>
      <c r="D207" s="186"/>
    </row>
    <row r="208" spans="1:4" s="185" customFormat="1" ht="15.75" customHeight="1">
      <c r="A208" s="200"/>
      <c r="D208" s="186"/>
    </row>
    <row r="209" spans="1:4" s="185" customFormat="1" ht="15.75" customHeight="1">
      <c r="A209" s="200"/>
      <c r="D209" s="186"/>
    </row>
    <row r="210" spans="1:4" s="185" customFormat="1" ht="15.75" customHeight="1">
      <c r="A210" s="200"/>
      <c r="D210" s="186"/>
    </row>
    <row r="211" spans="1:4" s="185" customFormat="1" ht="15.75" customHeight="1">
      <c r="A211" s="200"/>
      <c r="D211" s="186"/>
    </row>
    <row r="212" spans="1:4" s="185" customFormat="1" ht="15.75" customHeight="1">
      <c r="A212" s="200"/>
      <c r="D212" s="186"/>
    </row>
    <row r="213" spans="1:4" s="185" customFormat="1" ht="15.75" customHeight="1">
      <c r="A213" s="200"/>
      <c r="D213" s="186"/>
    </row>
    <row r="214" spans="1:4" s="185" customFormat="1" ht="15.75" customHeight="1">
      <c r="A214" s="200"/>
      <c r="D214" s="186"/>
    </row>
    <row r="215" spans="1:4" s="185" customFormat="1" ht="15.75" customHeight="1">
      <c r="A215" s="200"/>
      <c r="D215" s="186"/>
    </row>
    <row r="216" spans="1:4" s="185" customFormat="1" ht="15.75" customHeight="1">
      <c r="A216" s="200"/>
      <c r="D216" s="186"/>
    </row>
    <row r="217" spans="1:4" s="185" customFormat="1" ht="15.75" customHeight="1">
      <c r="A217" s="200"/>
      <c r="D217" s="186"/>
    </row>
    <row r="218" spans="1:4" s="185" customFormat="1" ht="15.75" customHeight="1">
      <c r="A218" s="200"/>
      <c r="D218" s="186"/>
    </row>
    <row r="219" spans="1:4" s="185" customFormat="1" ht="15.75" customHeight="1">
      <c r="A219" s="200"/>
      <c r="D219" s="186"/>
    </row>
    <row r="220" spans="1:4" s="185" customFormat="1" ht="15.75" customHeight="1">
      <c r="A220" s="200"/>
      <c r="D220" s="186"/>
    </row>
    <row r="221" spans="1:4" s="185" customFormat="1" ht="15.75" customHeight="1">
      <c r="A221" s="200"/>
      <c r="D221" s="186"/>
    </row>
    <row r="222" spans="1:4" s="185" customFormat="1" ht="15.75" customHeight="1">
      <c r="A222" s="200"/>
      <c r="D222" s="186"/>
    </row>
    <row r="223" spans="1:4" s="185" customFormat="1" ht="15.75" customHeight="1">
      <c r="A223" s="200"/>
      <c r="D223" s="186"/>
    </row>
    <row r="224" spans="1:4" s="185" customFormat="1" ht="15.75" customHeight="1">
      <c r="A224" s="200"/>
      <c r="D224" s="186"/>
    </row>
    <row r="225" spans="1:4" s="185" customFormat="1" ht="15.75" customHeight="1">
      <c r="A225" s="200"/>
      <c r="D225" s="186"/>
    </row>
    <row r="226" spans="1:4" s="185" customFormat="1" ht="15.75" customHeight="1">
      <c r="A226" s="200"/>
      <c r="D226" s="186"/>
    </row>
    <row r="227" spans="1:4" s="185" customFormat="1" ht="15.75" customHeight="1">
      <c r="A227" s="200"/>
      <c r="D227" s="186"/>
    </row>
    <row r="228" spans="1:4" s="185" customFormat="1" ht="15.75" customHeight="1">
      <c r="A228" s="200"/>
      <c r="D228" s="186"/>
    </row>
    <row r="229" spans="1:4" s="185" customFormat="1" ht="15.75" customHeight="1">
      <c r="A229" s="200"/>
      <c r="D229" s="186"/>
    </row>
    <row r="230" spans="1:4" s="185" customFormat="1" ht="15.75" customHeight="1">
      <c r="A230" s="200"/>
      <c r="D230" s="186"/>
    </row>
    <row r="231" spans="1:4" s="185" customFormat="1" ht="15.75" customHeight="1">
      <c r="A231" s="200"/>
      <c r="D231" s="186"/>
    </row>
    <row r="232" spans="1:4" s="185" customFormat="1" ht="15.75" customHeight="1">
      <c r="A232" s="200"/>
      <c r="D232" s="186"/>
    </row>
    <row r="233" spans="1:4" s="185" customFormat="1" ht="15.75" customHeight="1">
      <c r="A233" s="200"/>
      <c r="D233" s="186"/>
    </row>
    <row r="234" spans="1:4" s="185" customFormat="1" ht="15.75" customHeight="1">
      <c r="A234" s="200"/>
      <c r="D234" s="186"/>
    </row>
    <row r="235" spans="1:4" s="185" customFormat="1" ht="15.75" customHeight="1">
      <c r="A235" s="200"/>
      <c r="D235" s="186"/>
    </row>
    <row r="236" spans="1:4" s="185" customFormat="1" ht="15.75" customHeight="1">
      <c r="A236" s="200"/>
      <c r="D236" s="186"/>
    </row>
    <row r="237" spans="1:4" s="185" customFormat="1" ht="15.75" customHeight="1">
      <c r="A237" s="200"/>
      <c r="D237" s="186"/>
    </row>
    <row r="238" spans="1:4" s="185" customFormat="1" ht="15.75" customHeight="1">
      <c r="A238" s="200"/>
      <c r="D238" s="186"/>
    </row>
    <row r="239" spans="1:4" s="185" customFormat="1" ht="15.75" customHeight="1">
      <c r="A239" s="200"/>
      <c r="D239" s="186"/>
    </row>
    <row r="240" spans="1:4" s="185" customFormat="1" ht="15.75" customHeight="1">
      <c r="A240" s="200"/>
      <c r="D240" s="186"/>
    </row>
    <row r="241" spans="1:4" s="185" customFormat="1" ht="15.75" customHeight="1">
      <c r="A241" s="200"/>
      <c r="D241" s="186"/>
    </row>
    <row r="242" spans="1:4" s="185" customFormat="1" ht="15.75" customHeight="1">
      <c r="A242" s="200"/>
      <c r="D242" s="186"/>
    </row>
    <row r="243" spans="1:4" s="185" customFormat="1" ht="15.75" customHeight="1">
      <c r="A243" s="200"/>
      <c r="D243" s="186"/>
    </row>
    <row r="244" spans="1:4" s="185" customFormat="1" ht="15.75" customHeight="1">
      <c r="A244" s="200"/>
      <c r="D244" s="186"/>
    </row>
    <row r="245" spans="1:4" s="185" customFormat="1" ht="15.75" customHeight="1">
      <c r="A245" s="200"/>
      <c r="D245" s="186"/>
    </row>
    <row r="246" spans="1:4" s="185" customFormat="1" ht="15.75" customHeight="1">
      <c r="A246" s="200"/>
      <c r="D246" s="186"/>
    </row>
    <row r="247" spans="1:4" s="185" customFormat="1" ht="15.75" customHeight="1">
      <c r="A247" s="200"/>
      <c r="D247" s="186"/>
    </row>
    <row r="248" spans="1:4" s="185" customFormat="1" ht="15.75" customHeight="1">
      <c r="A248" s="200"/>
      <c r="D248" s="186"/>
    </row>
    <row r="249" spans="1:4" s="185" customFormat="1" ht="15.75" customHeight="1">
      <c r="A249" s="200"/>
      <c r="D249" s="186"/>
    </row>
    <row r="250" spans="1:4" s="185" customFormat="1" ht="15.75" customHeight="1">
      <c r="A250" s="200"/>
      <c r="D250" s="186"/>
    </row>
    <row r="251" spans="1:4" s="185" customFormat="1" ht="15.75" customHeight="1">
      <c r="A251" s="200"/>
      <c r="D251" s="186"/>
    </row>
    <row r="252" spans="1:4" s="185" customFormat="1" ht="15.75" customHeight="1">
      <c r="A252" s="200"/>
      <c r="D252" s="186"/>
    </row>
    <row r="253" spans="1:4" s="185" customFormat="1" ht="15.75" customHeight="1">
      <c r="A253" s="200"/>
      <c r="D253" s="186"/>
    </row>
    <row r="254" spans="1:4" s="185" customFormat="1" ht="15.75" customHeight="1">
      <c r="A254" s="200"/>
      <c r="D254" s="186"/>
    </row>
    <row r="255" spans="1:4" s="185" customFormat="1" ht="15.75" customHeight="1">
      <c r="A255" s="200"/>
      <c r="D255" s="186"/>
    </row>
    <row r="256" spans="1:4" s="185" customFormat="1" ht="15.75" customHeight="1">
      <c r="A256" s="200"/>
      <c r="D256" s="186"/>
    </row>
    <row r="257" spans="1:4" s="185" customFormat="1" ht="15.75" customHeight="1">
      <c r="A257" s="200"/>
      <c r="D257" s="186"/>
    </row>
    <row r="258" spans="1:4" s="185" customFormat="1" ht="15.75" customHeight="1">
      <c r="A258" s="200"/>
      <c r="D258" s="186"/>
    </row>
    <row r="259" spans="1:4" s="185" customFormat="1" ht="15.75" customHeight="1">
      <c r="A259" s="200"/>
      <c r="D259" s="186"/>
    </row>
    <row r="260" spans="1:4" s="185" customFormat="1" ht="15.75" customHeight="1">
      <c r="A260" s="200"/>
      <c r="D260" s="186"/>
    </row>
    <row r="261" spans="1:4" s="185" customFormat="1" ht="15.75" customHeight="1">
      <c r="A261" s="200"/>
      <c r="D261" s="186"/>
    </row>
    <row r="262" spans="1:4" s="185" customFormat="1" ht="15.75" customHeight="1">
      <c r="A262" s="200"/>
      <c r="D262" s="186"/>
    </row>
    <row r="263" spans="1:4" s="185" customFormat="1" ht="15.75" customHeight="1">
      <c r="A263" s="200"/>
      <c r="D263" s="186"/>
    </row>
    <row r="264" spans="1:4" s="185" customFormat="1" ht="15.75" customHeight="1">
      <c r="A264" s="200"/>
      <c r="D264" s="186"/>
    </row>
    <row r="265" spans="1:4" s="185" customFormat="1" ht="15.75" customHeight="1">
      <c r="A265" s="200"/>
      <c r="D265" s="186"/>
    </row>
    <row r="266" spans="1:4" s="185" customFormat="1" ht="15.75" customHeight="1">
      <c r="A266" s="200"/>
      <c r="D266" s="186"/>
    </row>
    <row r="267" spans="1:4" s="185" customFormat="1" ht="15.75" customHeight="1">
      <c r="A267" s="200"/>
      <c r="D267" s="186"/>
    </row>
    <row r="268" spans="1:4" s="185" customFormat="1" ht="15.75" customHeight="1">
      <c r="A268" s="200"/>
      <c r="D268" s="186"/>
    </row>
    <row r="269" spans="1:4" s="185" customFormat="1" ht="15.75" customHeight="1">
      <c r="A269" s="200"/>
      <c r="D269" s="186"/>
    </row>
    <row r="270" spans="1:4" s="185" customFormat="1" ht="15.75" customHeight="1">
      <c r="A270" s="200"/>
      <c r="D270" s="186"/>
    </row>
    <row r="271" spans="1:4" s="185" customFormat="1" ht="15.75" customHeight="1">
      <c r="A271" s="200"/>
      <c r="D271" s="186"/>
    </row>
    <row r="272" spans="1:4" s="185" customFormat="1" ht="15.75" customHeight="1">
      <c r="A272" s="200"/>
      <c r="D272" s="186"/>
    </row>
    <row r="273" spans="1:4" s="185" customFormat="1" ht="15.75" customHeight="1">
      <c r="A273" s="200"/>
      <c r="D273" s="186"/>
    </row>
    <row r="274" spans="1:4" s="185" customFormat="1" ht="15.75" customHeight="1">
      <c r="A274" s="200"/>
      <c r="D274" s="186"/>
    </row>
    <row r="275" spans="1:4" s="185" customFormat="1" ht="15.75" customHeight="1">
      <c r="A275" s="200"/>
      <c r="D275" s="186"/>
    </row>
    <row r="276" spans="1:4" s="185" customFormat="1" ht="15.75" customHeight="1">
      <c r="A276" s="200"/>
      <c r="D276" s="186"/>
    </row>
    <row r="277" spans="1:4" s="185" customFormat="1" ht="15.75" customHeight="1">
      <c r="A277" s="200"/>
      <c r="D277" s="186"/>
    </row>
    <row r="278" spans="1:4" s="185" customFormat="1" ht="15.75" customHeight="1">
      <c r="A278" s="200"/>
      <c r="D278" s="186"/>
    </row>
    <row r="279" spans="1:4" s="185" customFormat="1" ht="15.75" customHeight="1">
      <c r="A279" s="200"/>
      <c r="D279" s="186"/>
    </row>
    <row r="280" spans="1:4" s="185" customFormat="1" ht="15.75" customHeight="1">
      <c r="A280" s="200"/>
      <c r="D280" s="186"/>
    </row>
    <row r="281" spans="1:4" s="185" customFormat="1" ht="15.75" customHeight="1">
      <c r="A281" s="200"/>
      <c r="D281" s="186"/>
    </row>
    <row r="282" spans="1:4" s="185" customFormat="1" ht="15.75" customHeight="1">
      <c r="A282" s="200"/>
      <c r="D282" s="186"/>
    </row>
    <row r="283" spans="1:4" s="185" customFormat="1" ht="15.75" customHeight="1">
      <c r="A283" s="200"/>
      <c r="D283" s="186"/>
    </row>
    <row r="284" spans="1:4" s="185" customFormat="1" ht="15.75" customHeight="1">
      <c r="A284" s="200"/>
      <c r="D284" s="186"/>
    </row>
    <row r="285" spans="1:4" s="185" customFormat="1" ht="15.75" customHeight="1">
      <c r="A285" s="200"/>
      <c r="D285" s="186"/>
    </row>
    <row r="286" spans="1:4" s="185" customFormat="1" ht="15.75" customHeight="1">
      <c r="A286" s="200"/>
      <c r="D286" s="186"/>
    </row>
    <row r="287" spans="1:4" s="185" customFormat="1" ht="15.75" customHeight="1">
      <c r="A287" s="200"/>
      <c r="D287" s="186"/>
    </row>
    <row r="288" spans="1:4" s="185" customFormat="1" ht="15.75" customHeight="1">
      <c r="A288" s="200"/>
      <c r="D288" s="186"/>
    </row>
    <row r="289" spans="1:4" s="185" customFormat="1" ht="15.75" customHeight="1">
      <c r="A289" s="200"/>
      <c r="D289" s="186"/>
    </row>
    <row r="290" spans="1:4" s="185" customFormat="1" ht="15.75" customHeight="1">
      <c r="A290" s="200"/>
      <c r="D290" s="186"/>
    </row>
    <row r="291" spans="1:4" s="185" customFormat="1" ht="15.75" customHeight="1">
      <c r="A291" s="200"/>
      <c r="D291" s="186"/>
    </row>
    <row r="292" spans="1:4" s="185" customFormat="1" ht="15.75" customHeight="1">
      <c r="A292" s="200"/>
      <c r="D292" s="186"/>
    </row>
    <row r="293" spans="1:4" s="185" customFormat="1" ht="15.75" customHeight="1">
      <c r="A293" s="200"/>
      <c r="D293" s="186"/>
    </row>
    <row r="294" spans="1:4" s="185" customFormat="1" ht="15.75" customHeight="1">
      <c r="A294" s="200"/>
      <c r="D294" s="186"/>
    </row>
    <row r="295" spans="1:4" s="185" customFormat="1" ht="15.75" customHeight="1">
      <c r="A295" s="200"/>
      <c r="D295" s="186"/>
    </row>
    <row r="296" spans="1:4" s="185" customFormat="1" ht="15.75" customHeight="1">
      <c r="A296" s="200"/>
      <c r="D296" s="186"/>
    </row>
    <row r="297" spans="1:4" s="185" customFormat="1" ht="15.75" customHeight="1">
      <c r="A297" s="200"/>
      <c r="D297" s="186"/>
    </row>
    <row r="298" spans="1:4" s="185" customFormat="1" ht="15.75" customHeight="1">
      <c r="A298" s="200"/>
      <c r="D298" s="186"/>
    </row>
    <row r="299" spans="1:4" s="185" customFormat="1" ht="15.75" customHeight="1">
      <c r="A299" s="200"/>
      <c r="D299" s="186"/>
    </row>
    <row r="300" spans="1:4" s="185" customFormat="1" ht="15.75" customHeight="1">
      <c r="A300" s="200"/>
      <c r="D300" s="186"/>
    </row>
    <row r="301" spans="1:4" s="185" customFormat="1" ht="15.75" customHeight="1">
      <c r="A301" s="200"/>
      <c r="D301" s="186"/>
    </row>
    <row r="302" spans="1:4" s="185" customFormat="1" ht="15.75" customHeight="1">
      <c r="A302" s="200"/>
      <c r="D302" s="186"/>
    </row>
    <row r="303" spans="1:4" s="185" customFormat="1" ht="15.75" customHeight="1">
      <c r="A303" s="200"/>
      <c r="D303" s="186"/>
    </row>
    <row r="304" spans="1:4" s="185" customFormat="1" ht="15.75" customHeight="1">
      <c r="A304" s="200"/>
      <c r="D304" s="186"/>
    </row>
    <row r="305" spans="1:4" s="185" customFormat="1" ht="15.75" customHeight="1">
      <c r="A305" s="200"/>
      <c r="D305" s="186"/>
    </row>
    <row r="306" spans="1:11" s="185" customFormat="1" ht="15.75" customHeight="1">
      <c r="A306" s="200"/>
      <c r="B306" s="183"/>
      <c r="C306" s="183"/>
      <c r="D306" s="187"/>
      <c r="E306" s="183"/>
      <c r="F306" s="183"/>
      <c r="G306" s="183"/>
      <c r="H306" s="183"/>
      <c r="I306" s="183"/>
      <c r="J306" s="183"/>
      <c r="K306" s="183"/>
    </row>
    <row r="307" spans="1:11" s="185" customFormat="1" ht="15.75" customHeight="1">
      <c r="A307" s="200"/>
      <c r="B307" s="183"/>
      <c r="C307" s="183"/>
      <c r="D307" s="187"/>
      <c r="E307" s="183"/>
      <c r="F307" s="183"/>
      <c r="G307" s="183"/>
      <c r="H307" s="183"/>
      <c r="I307" s="183"/>
      <c r="J307" s="183"/>
      <c r="K307" s="183"/>
    </row>
    <row r="308" spans="1:11" s="185" customFormat="1" ht="15.75" customHeight="1">
      <c r="A308" s="200"/>
      <c r="B308" s="183"/>
      <c r="C308" s="183"/>
      <c r="D308" s="187"/>
      <c r="E308" s="183"/>
      <c r="F308" s="183"/>
      <c r="G308" s="183"/>
      <c r="H308" s="183"/>
      <c r="I308" s="183"/>
      <c r="J308" s="183"/>
      <c r="K308" s="183"/>
    </row>
    <row r="309" spans="1:11" s="185" customFormat="1" ht="15.75" customHeight="1">
      <c r="A309" s="200"/>
      <c r="B309" s="183"/>
      <c r="C309" s="183"/>
      <c r="D309" s="187"/>
      <c r="E309" s="183"/>
      <c r="F309" s="183"/>
      <c r="G309" s="183"/>
      <c r="H309" s="183"/>
      <c r="I309" s="183"/>
      <c r="J309" s="183"/>
      <c r="K309" s="183"/>
    </row>
    <row r="310" spans="1:11" s="185" customFormat="1" ht="15.75" customHeight="1">
      <c r="A310" s="200"/>
      <c r="B310" s="183"/>
      <c r="C310" s="183"/>
      <c r="D310" s="187"/>
      <c r="E310" s="183"/>
      <c r="F310" s="183"/>
      <c r="G310" s="183"/>
      <c r="H310" s="183"/>
      <c r="I310" s="183"/>
      <c r="J310" s="183"/>
      <c r="K310" s="183"/>
    </row>
    <row r="311" spans="1:11" s="185" customFormat="1" ht="15.75" customHeight="1">
      <c r="A311" s="200"/>
      <c r="B311" s="183"/>
      <c r="C311" s="183"/>
      <c r="D311" s="187"/>
      <c r="E311" s="183"/>
      <c r="F311" s="183"/>
      <c r="G311" s="183"/>
      <c r="H311" s="183"/>
      <c r="I311" s="183"/>
      <c r="J311" s="183"/>
      <c r="K311" s="183"/>
    </row>
    <row r="312" spans="1:11" s="185" customFormat="1" ht="15.75" customHeight="1">
      <c r="A312" s="200"/>
      <c r="B312" s="183"/>
      <c r="C312" s="183"/>
      <c r="D312" s="187"/>
      <c r="E312" s="183"/>
      <c r="F312" s="183"/>
      <c r="G312" s="183"/>
      <c r="H312" s="183"/>
      <c r="I312" s="183"/>
      <c r="J312" s="183"/>
      <c r="K312" s="183"/>
    </row>
    <row r="313" spans="1:11" s="185" customFormat="1" ht="15.75" customHeight="1">
      <c r="A313" s="200"/>
      <c r="B313" s="183"/>
      <c r="C313" s="183"/>
      <c r="D313" s="187"/>
      <c r="E313" s="183"/>
      <c r="F313" s="183"/>
      <c r="G313" s="183"/>
      <c r="H313" s="183"/>
      <c r="I313" s="183"/>
      <c r="J313" s="183"/>
      <c r="K313" s="183"/>
    </row>
    <row r="314" spans="1:11" s="185" customFormat="1" ht="15.75" customHeight="1">
      <c r="A314" s="200"/>
      <c r="B314" s="183"/>
      <c r="C314" s="183"/>
      <c r="D314" s="187"/>
      <c r="E314" s="183"/>
      <c r="F314" s="183"/>
      <c r="G314" s="183"/>
      <c r="H314" s="183"/>
      <c r="I314" s="183"/>
      <c r="J314" s="183"/>
      <c r="K314" s="183"/>
    </row>
    <row r="315" spans="1:11" s="185" customFormat="1" ht="15.75" customHeight="1">
      <c r="A315" s="200"/>
      <c r="B315" s="183"/>
      <c r="C315" s="183"/>
      <c r="D315" s="187"/>
      <c r="E315" s="183"/>
      <c r="F315" s="183"/>
      <c r="G315" s="183"/>
      <c r="H315" s="183"/>
      <c r="I315" s="183"/>
      <c r="J315" s="183"/>
      <c r="K315" s="183"/>
    </row>
    <row r="316" spans="1:11" s="185" customFormat="1" ht="15.75" customHeight="1">
      <c r="A316" s="200"/>
      <c r="B316" s="183"/>
      <c r="C316" s="183"/>
      <c r="D316" s="187"/>
      <c r="E316" s="183"/>
      <c r="F316" s="183"/>
      <c r="G316" s="183"/>
      <c r="H316" s="183"/>
      <c r="I316" s="183"/>
      <c r="J316" s="183"/>
      <c r="K316" s="183"/>
    </row>
    <row r="317" spans="1:11" s="185" customFormat="1" ht="15.75" customHeight="1">
      <c r="A317" s="200"/>
      <c r="B317" s="183"/>
      <c r="C317" s="183"/>
      <c r="D317" s="187"/>
      <c r="E317" s="183"/>
      <c r="F317" s="183"/>
      <c r="G317" s="183"/>
      <c r="H317" s="183"/>
      <c r="I317" s="183"/>
      <c r="J317" s="183"/>
      <c r="K317" s="183"/>
    </row>
    <row r="318" spans="1:11" s="185" customFormat="1" ht="15.75" customHeight="1">
      <c r="A318" s="200"/>
      <c r="B318" s="183"/>
      <c r="C318" s="183"/>
      <c r="D318" s="187"/>
      <c r="E318" s="183"/>
      <c r="F318" s="183"/>
      <c r="G318" s="183"/>
      <c r="H318" s="183"/>
      <c r="I318" s="183"/>
      <c r="J318" s="183"/>
      <c r="K318" s="183"/>
    </row>
    <row r="319" spans="1:11" s="185" customFormat="1" ht="15.75" customHeight="1">
      <c r="A319" s="200"/>
      <c r="B319" s="183"/>
      <c r="C319" s="183"/>
      <c r="D319" s="187"/>
      <c r="E319" s="183"/>
      <c r="F319" s="183"/>
      <c r="G319" s="183"/>
      <c r="H319" s="183"/>
      <c r="I319" s="183"/>
      <c r="J319" s="183"/>
      <c r="K319" s="183"/>
    </row>
    <row r="320" spans="1:11" s="185" customFormat="1" ht="15.75" customHeight="1">
      <c r="A320" s="200"/>
      <c r="B320" s="183"/>
      <c r="C320" s="183"/>
      <c r="D320" s="187"/>
      <c r="E320" s="183"/>
      <c r="F320" s="183"/>
      <c r="G320" s="183"/>
      <c r="H320" s="183"/>
      <c r="I320" s="183"/>
      <c r="J320" s="183"/>
      <c r="K320" s="183"/>
    </row>
    <row r="321" spans="1:11" s="185" customFormat="1" ht="15.75" customHeight="1">
      <c r="A321" s="200"/>
      <c r="B321" s="183"/>
      <c r="C321" s="183"/>
      <c r="D321" s="187"/>
      <c r="E321" s="183"/>
      <c r="F321" s="183"/>
      <c r="G321" s="183"/>
      <c r="H321" s="183"/>
      <c r="I321" s="183"/>
      <c r="J321" s="183"/>
      <c r="K321" s="183"/>
    </row>
    <row r="322" spans="1:11" s="185" customFormat="1" ht="15.75" customHeight="1">
      <c r="A322" s="200"/>
      <c r="B322" s="183"/>
      <c r="C322" s="183"/>
      <c r="D322" s="187"/>
      <c r="E322" s="183"/>
      <c r="F322" s="183"/>
      <c r="G322" s="183"/>
      <c r="H322" s="183"/>
      <c r="I322" s="183"/>
      <c r="J322" s="183"/>
      <c r="K322" s="183"/>
    </row>
    <row r="323" spans="1:11" s="185" customFormat="1" ht="15.75" customHeight="1">
      <c r="A323" s="200"/>
      <c r="B323" s="183"/>
      <c r="C323" s="183"/>
      <c r="D323" s="187"/>
      <c r="E323" s="183"/>
      <c r="F323" s="183"/>
      <c r="G323" s="183"/>
      <c r="H323" s="183"/>
      <c r="I323" s="183"/>
      <c r="J323" s="183"/>
      <c r="K323" s="183"/>
    </row>
    <row r="324" spans="1:11" s="185" customFormat="1" ht="15.75" customHeight="1">
      <c r="A324" s="200"/>
      <c r="B324" s="183"/>
      <c r="C324" s="183"/>
      <c r="D324" s="187"/>
      <c r="E324" s="183"/>
      <c r="F324" s="183"/>
      <c r="G324" s="183"/>
      <c r="H324" s="183"/>
      <c r="I324" s="183"/>
      <c r="J324" s="183"/>
      <c r="K324" s="183"/>
    </row>
    <row r="325" spans="1:11" s="185" customFormat="1" ht="15.75" customHeight="1">
      <c r="A325" s="200"/>
      <c r="B325" s="183"/>
      <c r="C325" s="183"/>
      <c r="D325" s="187"/>
      <c r="E325" s="183"/>
      <c r="F325" s="183"/>
      <c r="G325" s="183"/>
      <c r="H325" s="183"/>
      <c r="I325" s="183"/>
      <c r="J325" s="183"/>
      <c r="K325" s="183"/>
    </row>
    <row r="326" spans="1:11" s="185" customFormat="1" ht="15.75" customHeight="1">
      <c r="A326" s="200"/>
      <c r="B326" s="183"/>
      <c r="C326" s="183"/>
      <c r="D326" s="187"/>
      <c r="E326" s="183"/>
      <c r="F326" s="183"/>
      <c r="G326" s="183"/>
      <c r="H326" s="183"/>
      <c r="I326" s="183"/>
      <c r="J326" s="183"/>
      <c r="K326" s="183"/>
    </row>
    <row r="327" spans="1:11" s="185" customFormat="1" ht="15.75" customHeight="1">
      <c r="A327" s="200"/>
      <c r="B327" s="183"/>
      <c r="C327" s="183"/>
      <c r="D327" s="187"/>
      <c r="E327" s="183"/>
      <c r="F327" s="183"/>
      <c r="G327" s="183"/>
      <c r="H327" s="183"/>
      <c r="I327" s="183"/>
      <c r="J327" s="183"/>
      <c r="K327" s="183"/>
    </row>
    <row r="328" spans="1:11" s="185" customFormat="1" ht="15.75" customHeight="1">
      <c r="A328" s="200"/>
      <c r="B328" s="183"/>
      <c r="C328" s="183"/>
      <c r="D328" s="187"/>
      <c r="E328" s="183"/>
      <c r="F328" s="183"/>
      <c r="G328" s="183"/>
      <c r="H328" s="183"/>
      <c r="I328" s="183"/>
      <c r="J328" s="183"/>
      <c r="K328" s="183"/>
    </row>
    <row r="329" spans="1:11" s="185" customFormat="1" ht="15.75" customHeight="1">
      <c r="A329" s="200"/>
      <c r="B329" s="183"/>
      <c r="C329" s="183"/>
      <c r="D329" s="187"/>
      <c r="E329" s="183"/>
      <c r="F329" s="183"/>
      <c r="G329" s="183"/>
      <c r="H329" s="183"/>
      <c r="I329" s="183"/>
      <c r="J329" s="183"/>
      <c r="K329" s="183"/>
    </row>
    <row r="330" spans="1:11" s="185" customFormat="1" ht="15.75" customHeight="1">
      <c r="A330" s="200"/>
      <c r="B330" s="183"/>
      <c r="C330" s="183"/>
      <c r="D330" s="187"/>
      <c r="E330" s="183"/>
      <c r="F330" s="183"/>
      <c r="G330" s="183"/>
      <c r="H330" s="183"/>
      <c r="I330" s="183"/>
      <c r="J330" s="183"/>
      <c r="K330" s="183"/>
    </row>
    <row r="331" spans="1:11" s="185" customFormat="1" ht="15.75" customHeight="1">
      <c r="A331" s="200"/>
      <c r="B331" s="183"/>
      <c r="C331" s="183"/>
      <c r="D331" s="187"/>
      <c r="E331" s="183"/>
      <c r="F331" s="183"/>
      <c r="G331" s="183"/>
      <c r="H331" s="183"/>
      <c r="I331" s="183"/>
      <c r="J331" s="183"/>
      <c r="K331" s="183"/>
    </row>
    <row r="332" spans="1:11" s="185" customFormat="1" ht="15.75" customHeight="1">
      <c r="A332" s="200"/>
      <c r="B332" s="183"/>
      <c r="C332" s="183"/>
      <c r="D332" s="187"/>
      <c r="E332" s="183"/>
      <c r="F332" s="183"/>
      <c r="G332" s="183"/>
      <c r="H332" s="183"/>
      <c r="I332" s="183"/>
      <c r="J332" s="183"/>
      <c r="K332" s="183"/>
    </row>
    <row r="333" spans="1:11" s="185" customFormat="1" ht="15.75" customHeight="1">
      <c r="A333" s="200"/>
      <c r="B333" s="183"/>
      <c r="C333" s="183"/>
      <c r="D333" s="187"/>
      <c r="E333" s="183"/>
      <c r="F333" s="183"/>
      <c r="G333" s="183"/>
      <c r="H333" s="183"/>
      <c r="I333" s="183"/>
      <c r="J333" s="183"/>
      <c r="K333" s="183"/>
    </row>
    <row r="334" spans="1:11" s="185" customFormat="1" ht="15.75" customHeight="1">
      <c r="A334" s="200"/>
      <c r="B334" s="183"/>
      <c r="C334" s="183"/>
      <c r="D334" s="187"/>
      <c r="E334" s="183"/>
      <c r="F334" s="183"/>
      <c r="G334" s="183"/>
      <c r="H334" s="183"/>
      <c r="I334" s="183"/>
      <c r="J334" s="183"/>
      <c r="K334" s="183"/>
    </row>
    <row r="335" spans="1:11" s="185" customFormat="1" ht="15.75" customHeight="1">
      <c r="A335" s="200"/>
      <c r="B335" s="183"/>
      <c r="C335" s="183"/>
      <c r="D335" s="187"/>
      <c r="E335" s="183"/>
      <c r="F335" s="183"/>
      <c r="G335" s="183"/>
      <c r="H335" s="183"/>
      <c r="I335" s="183"/>
      <c r="J335" s="183"/>
      <c r="K335" s="183"/>
    </row>
    <row r="336" spans="1:11" s="185" customFormat="1" ht="15.75" customHeight="1">
      <c r="A336" s="200"/>
      <c r="B336" s="183"/>
      <c r="C336" s="183"/>
      <c r="D336" s="187"/>
      <c r="E336" s="183"/>
      <c r="F336" s="183"/>
      <c r="G336" s="183"/>
      <c r="H336" s="183"/>
      <c r="I336" s="183"/>
      <c r="J336" s="183"/>
      <c r="K336" s="183"/>
    </row>
    <row r="337" spans="1:11" s="185" customFormat="1" ht="15.75" customHeight="1">
      <c r="A337" s="200"/>
      <c r="B337" s="183"/>
      <c r="C337" s="183"/>
      <c r="D337" s="187"/>
      <c r="E337" s="183"/>
      <c r="F337" s="183"/>
      <c r="G337" s="183"/>
      <c r="H337" s="183"/>
      <c r="I337" s="183"/>
      <c r="J337" s="183"/>
      <c r="K337" s="183"/>
    </row>
    <row r="338" spans="1:11" s="185" customFormat="1" ht="15.75" customHeight="1">
      <c r="A338" s="200"/>
      <c r="B338" s="183"/>
      <c r="C338" s="183"/>
      <c r="D338" s="187"/>
      <c r="E338" s="183"/>
      <c r="F338" s="183"/>
      <c r="G338" s="183"/>
      <c r="H338" s="183"/>
      <c r="I338" s="183"/>
      <c r="J338" s="183"/>
      <c r="K338" s="183"/>
    </row>
    <row r="339" spans="1:11" s="185" customFormat="1" ht="15.75" customHeight="1">
      <c r="A339" s="200"/>
      <c r="B339" s="183"/>
      <c r="C339" s="183"/>
      <c r="D339" s="187"/>
      <c r="E339" s="183"/>
      <c r="F339" s="183"/>
      <c r="G339" s="183"/>
      <c r="H339" s="183"/>
      <c r="I339" s="183"/>
      <c r="J339" s="183"/>
      <c r="K339" s="183"/>
    </row>
    <row r="340" spans="1:11" s="185" customFormat="1" ht="15.75" customHeight="1">
      <c r="A340" s="200"/>
      <c r="B340" s="183"/>
      <c r="C340" s="183"/>
      <c r="D340" s="187"/>
      <c r="E340" s="183"/>
      <c r="F340" s="183"/>
      <c r="G340" s="183"/>
      <c r="H340" s="183"/>
      <c r="I340" s="183"/>
      <c r="J340" s="183"/>
      <c r="K340" s="183"/>
    </row>
    <row r="341" spans="1:11" s="185" customFormat="1" ht="15.75" customHeight="1">
      <c r="A341" s="200"/>
      <c r="B341" s="183"/>
      <c r="C341" s="183"/>
      <c r="D341" s="187"/>
      <c r="E341" s="183"/>
      <c r="F341" s="183"/>
      <c r="G341" s="183"/>
      <c r="H341" s="183"/>
      <c r="I341" s="183"/>
      <c r="J341" s="183"/>
      <c r="K341" s="183"/>
    </row>
    <row r="342" spans="1:11" s="185" customFormat="1" ht="15.75" customHeight="1">
      <c r="A342" s="200"/>
      <c r="B342" s="183"/>
      <c r="C342" s="183"/>
      <c r="D342" s="187"/>
      <c r="E342" s="183"/>
      <c r="F342" s="183"/>
      <c r="G342" s="183"/>
      <c r="H342" s="183"/>
      <c r="I342" s="183"/>
      <c r="J342" s="183"/>
      <c r="K342" s="183"/>
    </row>
    <row r="343" spans="1:11" s="185" customFormat="1" ht="15.75" customHeight="1">
      <c r="A343" s="200"/>
      <c r="B343" s="183"/>
      <c r="C343" s="183"/>
      <c r="D343" s="187"/>
      <c r="E343" s="183"/>
      <c r="F343" s="183"/>
      <c r="G343" s="183"/>
      <c r="H343" s="183"/>
      <c r="I343" s="183"/>
      <c r="J343" s="183"/>
      <c r="K343" s="183"/>
    </row>
    <row r="344" spans="1:11" s="185" customFormat="1" ht="15.75" customHeight="1">
      <c r="A344" s="200"/>
      <c r="B344" s="183"/>
      <c r="C344" s="183"/>
      <c r="D344" s="187"/>
      <c r="E344" s="183"/>
      <c r="F344" s="183"/>
      <c r="G344" s="183"/>
      <c r="H344" s="183"/>
      <c r="I344" s="183"/>
      <c r="J344" s="183"/>
      <c r="K344" s="183"/>
    </row>
  </sheetData>
  <sheetProtection/>
  <mergeCells count="13">
    <mergeCell ref="D2:D3"/>
    <mergeCell ref="F2:F3"/>
    <mergeCell ref="G2:G3"/>
    <mergeCell ref="H2:H3"/>
    <mergeCell ref="I2:I3"/>
    <mergeCell ref="K2:K3"/>
    <mergeCell ref="L2:L3"/>
    <mergeCell ref="A1:L1"/>
    <mergeCell ref="A2:A3"/>
    <mergeCell ref="B2:B3"/>
    <mergeCell ref="C2:C3"/>
    <mergeCell ref="E2:E3"/>
    <mergeCell ref="J2:J3"/>
  </mergeCell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 scale="59" r:id="rId1"/>
  <headerFooter differentFirst="1">
    <oddHeader>&amp;C&amp;P</oddHeader>
  </headerFooter>
  <rowBreaks count="1" manualBreakCount="1">
    <brk id="18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4"/>
  <sheetViews>
    <sheetView view="pageBreakPreview" zoomScale="68" zoomScaleNormal="80" zoomScaleSheetLayoutView="68" workbookViewId="0" topLeftCell="A1">
      <selection activeCell="G7" sqref="G7"/>
    </sheetView>
  </sheetViews>
  <sheetFormatPr defaultColWidth="9.140625" defaultRowHeight="15"/>
  <cols>
    <col min="1" max="1" width="6.140625" style="184" customWidth="1"/>
    <col min="2" max="2" width="49.00390625" style="183" customWidth="1"/>
    <col min="3" max="3" width="13.421875" style="187" customWidth="1"/>
    <col min="4" max="4" width="12.7109375" style="183" customWidth="1"/>
    <col min="5" max="5" width="13.7109375" style="183" customWidth="1"/>
    <col min="6" max="6" width="13.00390625" style="183" customWidth="1"/>
    <col min="7" max="7" width="17.57421875" style="183" customWidth="1"/>
    <col min="8" max="9" width="16.7109375" style="183" customWidth="1"/>
    <col min="10" max="10" width="17.00390625" style="183" customWidth="1"/>
    <col min="11" max="11" width="27.28125" style="183" customWidth="1"/>
    <col min="12" max="16384" width="9.140625" style="183" customWidth="1"/>
  </cols>
  <sheetData>
    <row r="1" spans="1:11" ht="20.25" customHeight="1">
      <c r="A1" s="523" t="s">
        <v>253</v>
      </c>
      <c r="B1" s="524"/>
      <c r="C1" s="524"/>
      <c r="D1" s="524"/>
      <c r="E1" s="524"/>
      <c r="F1" s="524"/>
      <c r="G1" s="524"/>
      <c r="H1" s="524"/>
      <c r="I1" s="524"/>
      <c r="J1" s="524"/>
      <c r="K1" s="526"/>
    </row>
    <row r="2" spans="1:11" ht="15.75" customHeight="1">
      <c r="A2" s="585" t="s">
        <v>15</v>
      </c>
      <c r="B2" s="586" t="s">
        <v>165</v>
      </c>
      <c r="C2" s="583" t="s">
        <v>170</v>
      </c>
      <c r="D2" s="586" t="s">
        <v>166</v>
      </c>
      <c r="E2" s="581" t="s">
        <v>176</v>
      </c>
      <c r="F2" s="586" t="s">
        <v>152</v>
      </c>
      <c r="G2" s="586" t="s">
        <v>150</v>
      </c>
      <c r="H2" s="586" t="s">
        <v>178</v>
      </c>
      <c r="I2" s="581" t="s">
        <v>181</v>
      </c>
      <c r="J2" s="581" t="s">
        <v>169</v>
      </c>
      <c r="K2" s="581" t="s">
        <v>177</v>
      </c>
    </row>
    <row r="3" spans="1:11" ht="99.75" customHeight="1">
      <c r="A3" s="585"/>
      <c r="B3" s="587"/>
      <c r="C3" s="584"/>
      <c r="D3" s="586"/>
      <c r="E3" s="582"/>
      <c r="F3" s="586"/>
      <c r="G3" s="586"/>
      <c r="H3" s="586"/>
      <c r="I3" s="582"/>
      <c r="J3" s="582"/>
      <c r="K3" s="582"/>
    </row>
    <row r="4" spans="1:11" ht="15.75">
      <c r="A4" s="199" t="s">
        <v>151</v>
      </c>
      <c r="B4" s="199" t="s">
        <v>153</v>
      </c>
      <c r="C4" s="199" t="s">
        <v>154</v>
      </c>
      <c r="D4" s="209" t="s">
        <v>155</v>
      </c>
      <c r="E4" s="209" t="s">
        <v>156</v>
      </c>
      <c r="F4" s="209" t="s">
        <v>157</v>
      </c>
      <c r="G4" s="209" t="s">
        <v>158</v>
      </c>
      <c r="H4" s="209" t="s">
        <v>159</v>
      </c>
      <c r="I4" s="209" t="s">
        <v>160</v>
      </c>
      <c r="J4" s="209" t="s">
        <v>161</v>
      </c>
      <c r="K4" s="209" t="s">
        <v>162</v>
      </c>
    </row>
    <row r="5" spans="1:11" s="181" customFormat="1" ht="51" customHeight="1">
      <c r="A5" s="195"/>
      <c r="B5" s="253" t="s">
        <v>179</v>
      </c>
      <c r="C5" s="196">
        <f>C6</f>
        <v>2154.35</v>
      </c>
      <c r="D5" s="196">
        <f>D6</f>
        <v>2134.62</v>
      </c>
      <c r="E5" s="196">
        <f>C5-D5</f>
        <v>19.730000000000018</v>
      </c>
      <c r="F5" s="197"/>
      <c r="G5" s="197"/>
      <c r="H5" s="197"/>
      <c r="I5" s="203"/>
      <c r="J5" s="196"/>
      <c r="K5" s="198"/>
    </row>
    <row r="6" spans="1:12" s="181" customFormat="1" ht="143.25" customHeight="1">
      <c r="A6" s="336" t="s">
        <v>151</v>
      </c>
      <c r="B6" s="337" t="s">
        <v>252</v>
      </c>
      <c r="C6" s="228">
        <v>2154.35</v>
      </c>
      <c r="D6" s="244">
        <v>2134.62</v>
      </c>
      <c r="E6" s="244">
        <f>C6-D6</f>
        <v>19.730000000000018</v>
      </c>
      <c r="F6" s="244" t="s">
        <v>281</v>
      </c>
      <c r="G6" s="244" t="s">
        <v>270</v>
      </c>
      <c r="H6" s="225" t="s">
        <v>282</v>
      </c>
      <c r="I6" s="225" t="s">
        <v>183</v>
      </c>
      <c r="J6" s="244"/>
      <c r="K6" s="265" t="s">
        <v>325</v>
      </c>
      <c r="L6" s="194"/>
    </row>
    <row r="7" s="181" customFormat="1" ht="159.75" customHeight="1"/>
    <row r="8" s="181" customFormat="1" ht="85.5" customHeight="1"/>
    <row r="9" spans="1:11" s="181" customFormat="1" ht="44.25" customHeight="1">
      <c r="A9" s="189"/>
      <c r="B9" s="189"/>
      <c r="C9" s="190"/>
      <c r="D9" s="189"/>
      <c r="E9" s="189"/>
      <c r="F9" s="189"/>
      <c r="G9" s="189"/>
      <c r="H9" s="189"/>
      <c r="I9" s="189"/>
      <c r="J9" s="189"/>
      <c r="K9" s="191"/>
    </row>
    <row r="10" spans="1:10" s="181" customFormat="1" ht="31.5" customHeight="1">
      <c r="A10" s="185"/>
      <c r="B10" s="185"/>
      <c r="C10" s="186"/>
      <c r="D10" s="185"/>
      <c r="E10" s="185"/>
      <c r="F10" s="185"/>
      <c r="G10" s="185"/>
      <c r="H10" s="185"/>
      <c r="I10" s="185"/>
      <c r="J10" s="185"/>
    </row>
    <row r="11" s="185" customFormat="1" ht="36.75" customHeight="1">
      <c r="C11" s="186"/>
    </row>
    <row r="12" spans="1:10" s="181" customFormat="1" ht="49.5" customHeight="1">
      <c r="A12" s="185"/>
      <c r="B12" s="185"/>
      <c r="C12" s="186"/>
      <c r="D12" s="185"/>
      <c r="E12" s="185"/>
      <c r="F12" s="185"/>
      <c r="G12" s="185"/>
      <c r="H12" s="185"/>
      <c r="I12" s="185"/>
      <c r="J12" s="185"/>
    </row>
    <row r="13" spans="1:10" s="181" customFormat="1" ht="49.5" customHeight="1">
      <c r="A13" s="185"/>
      <c r="B13" s="185"/>
      <c r="C13" s="186"/>
      <c r="D13" s="185"/>
      <c r="E13" s="185"/>
      <c r="F13" s="185"/>
      <c r="G13" s="185"/>
      <c r="H13" s="185"/>
      <c r="I13" s="185"/>
      <c r="J13" s="185"/>
    </row>
    <row r="14" spans="1:10" s="181" customFormat="1" ht="48" customHeight="1">
      <c r="A14" s="185"/>
      <c r="B14" s="185"/>
      <c r="C14" s="186"/>
      <c r="D14" s="185"/>
      <c r="E14" s="185"/>
      <c r="F14" s="185"/>
      <c r="G14" s="185"/>
      <c r="H14" s="185"/>
      <c r="I14" s="185"/>
      <c r="J14" s="185"/>
    </row>
    <row r="15" spans="1:10" s="181" customFormat="1" ht="90" customHeight="1">
      <c r="A15" s="185"/>
      <c r="B15" s="185"/>
      <c r="C15" s="186"/>
      <c r="D15" s="185"/>
      <c r="E15" s="185"/>
      <c r="F15" s="185"/>
      <c r="G15" s="185"/>
      <c r="H15" s="185"/>
      <c r="I15" s="185"/>
      <c r="J15" s="185"/>
    </row>
    <row r="16" spans="1:10" s="181" customFormat="1" ht="80.25" customHeight="1">
      <c r="A16" s="185"/>
      <c r="B16" s="185"/>
      <c r="C16" s="186"/>
      <c r="D16" s="185"/>
      <c r="E16" s="185"/>
      <c r="F16" s="185"/>
      <c r="G16" s="185"/>
      <c r="H16" s="185"/>
      <c r="I16" s="185"/>
      <c r="J16" s="185"/>
    </row>
    <row r="17" spans="1:10" s="181" customFormat="1" ht="45.75" customHeight="1">
      <c r="A17" s="185"/>
      <c r="B17" s="185"/>
      <c r="C17" s="186"/>
      <c r="D17" s="185"/>
      <c r="E17" s="185"/>
      <c r="F17" s="185"/>
      <c r="G17" s="185"/>
      <c r="H17" s="185"/>
      <c r="I17" s="185"/>
      <c r="J17" s="185"/>
    </row>
    <row r="18" spans="1:10" s="181" customFormat="1" ht="48" customHeight="1">
      <c r="A18" s="185"/>
      <c r="B18" s="185"/>
      <c r="C18" s="186"/>
      <c r="D18" s="185"/>
      <c r="E18" s="185"/>
      <c r="F18" s="185"/>
      <c r="G18" s="185"/>
      <c r="H18" s="185"/>
      <c r="I18" s="185"/>
      <c r="J18" s="185"/>
    </row>
    <row r="19" spans="1:10" s="181" customFormat="1" ht="46.5" customHeight="1">
      <c r="A19" s="185"/>
      <c r="B19" s="185"/>
      <c r="C19" s="186"/>
      <c r="D19" s="185"/>
      <c r="E19" s="185"/>
      <c r="F19" s="185"/>
      <c r="G19" s="185"/>
      <c r="H19" s="185"/>
      <c r="I19" s="185"/>
      <c r="J19" s="185"/>
    </row>
    <row r="20" spans="1:10" s="181" customFormat="1" ht="57.75" customHeight="1">
      <c r="A20" s="185"/>
      <c r="B20" s="185"/>
      <c r="C20" s="186"/>
      <c r="D20" s="185"/>
      <c r="E20" s="185"/>
      <c r="F20" s="185"/>
      <c r="G20" s="185"/>
      <c r="H20" s="185"/>
      <c r="I20" s="185"/>
      <c r="J20" s="185"/>
    </row>
    <row r="21" spans="1:10" s="181" customFormat="1" ht="45.75" customHeight="1">
      <c r="A21" s="185"/>
      <c r="B21" s="185"/>
      <c r="C21" s="186"/>
      <c r="D21" s="185"/>
      <c r="E21" s="185"/>
      <c r="F21" s="185"/>
      <c r="G21" s="185"/>
      <c r="H21" s="185"/>
      <c r="I21" s="185"/>
      <c r="J21" s="185"/>
    </row>
    <row r="22" spans="1:10" s="181" customFormat="1" ht="75" customHeight="1">
      <c r="A22" s="185"/>
      <c r="B22" s="185"/>
      <c r="C22" s="186"/>
      <c r="D22" s="185"/>
      <c r="E22" s="185"/>
      <c r="F22" s="185"/>
      <c r="G22" s="185"/>
      <c r="H22" s="185"/>
      <c r="I22" s="185"/>
      <c r="J22" s="185"/>
    </row>
    <row r="23" spans="1:10" s="181" customFormat="1" ht="171" customHeight="1">
      <c r="A23" s="185"/>
      <c r="B23" s="185"/>
      <c r="C23" s="186"/>
      <c r="D23" s="185"/>
      <c r="E23" s="185"/>
      <c r="F23" s="185"/>
      <c r="G23" s="185"/>
      <c r="H23" s="185"/>
      <c r="I23" s="185"/>
      <c r="J23" s="185"/>
    </row>
    <row r="24" spans="1:10" s="181" customFormat="1" ht="48.75" customHeight="1">
      <c r="A24" s="185"/>
      <c r="B24" s="185"/>
      <c r="C24" s="186"/>
      <c r="D24" s="185"/>
      <c r="E24" s="185"/>
      <c r="F24" s="185"/>
      <c r="G24" s="185"/>
      <c r="H24" s="185"/>
      <c r="I24" s="185"/>
      <c r="J24" s="185"/>
    </row>
    <row r="25" s="185" customFormat="1" ht="78" customHeight="1">
      <c r="C25" s="186"/>
    </row>
    <row r="26" s="185" customFormat="1" ht="93.75" customHeight="1">
      <c r="C26" s="186"/>
    </row>
    <row r="27" s="185" customFormat="1" ht="95.25" customHeight="1">
      <c r="C27" s="186"/>
    </row>
    <row r="28" s="185" customFormat="1" ht="15.75" customHeight="1">
      <c r="C28" s="186"/>
    </row>
    <row r="29" s="185" customFormat="1" ht="51" customHeight="1">
      <c r="C29" s="186"/>
    </row>
    <row r="30" s="185" customFormat="1" ht="49.5" customHeight="1">
      <c r="C30" s="186"/>
    </row>
    <row r="31" s="185" customFormat="1" ht="51" customHeight="1">
      <c r="C31" s="186"/>
    </row>
    <row r="32" s="185" customFormat="1" ht="51" customHeight="1">
      <c r="C32" s="186"/>
    </row>
    <row r="33" s="185" customFormat="1" ht="32.25" customHeight="1">
      <c r="C33" s="186"/>
    </row>
    <row r="34" s="185" customFormat="1" ht="81.75" customHeight="1">
      <c r="C34" s="186"/>
    </row>
    <row r="35" s="185" customFormat="1" ht="30.75" customHeight="1">
      <c r="C35" s="186"/>
    </row>
    <row r="36" s="185" customFormat="1" ht="82.5" customHeight="1">
      <c r="C36" s="186"/>
    </row>
    <row r="37" s="185" customFormat="1" ht="46.5" customHeight="1">
      <c r="C37" s="186"/>
    </row>
    <row r="38" s="185" customFormat="1" ht="34.5" customHeight="1">
      <c r="C38" s="186"/>
    </row>
    <row r="39" s="185" customFormat="1" ht="79.5" customHeight="1">
      <c r="C39" s="186"/>
    </row>
    <row r="40" s="185" customFormat="1" ht="35.25" customHeight="1">
      <c r="C40" s="186"/>
    </row>
    <row r="41" s="185" customFormat="1" ht="33" customHeight="1">
      <c r="C41" s="186"/>
    </row>
    <row r="42" s="185" customFormat="1" ht="39.75" customHeight="1">
      <c r="C42" s="186"/>
    </row>
    <row r="43" s="185" customFormat="1" ht="35.25" customHeight="1">
      <c r="C43" s="186"/>
    </row>
    <row r="44" s="185" customFormat="1" ht="34.5" customHeight="1">
      <c r="C44" s="186"/>
    </row>
    <row r="45" s="185" customFormat="1" ht="45.75" customHeight="1">
      <c r="C45" s="186"/>
    </row>
    <row r="46" s="185" customFormat="1" ht="33.75" customHeight="1">
      <c r="C46" s="186"/>
    </row>
    <row r="47" s="185" customFormat="1" ht="36" customHeight="1">
      <c r="C47" s="186"/>
    </row>
    <row r="48" s="185" customFormat="1" ht="35.25" customHeight="1">
      <c r="C48" s="186"/>
    </row>
    <row r="49" s="185" customFormat="1" ht="77.25" customHeight="1">
      <c r="C49" s="186"/>
    </row>
    <row r="50" s="185" customFormat="1" ht="30.75" customHeight="1">
      <c r="C50" s="186"/>
    </row>
    <row r="51" s="185" customFormat="1" ht="33" customHeight="1">
      <c r="C51" s="186"/>
    </row>
    <row r="52" s="185" customFormat="1" ht="78" customHeight="1">
      <c r="C52" s="186"/>
    </row>
    <row r="53" s="185" customFormat="1" ht="54" customHeight="1">
      <c r="C53" s="186"/>
    </row>
    <row r="54" s="185" customFormat="1" ht="96" customHeight="1">
      <c r="C54" s="186"/>
    </row>
    <row r="55" s="185" customFormat="1" ht="86.25" customHeight="1">
      <c r="C55" s="186"/>
    </row>
    <row r="56" s="185" customFormat="1" ht="49.5" customHeight="1">
      <c r="C56" s="186"/>
    </row>
    <row r="57" s="185" customFormat="1" ht="45.75" customHeight="1">
      <c r="C57" s="186"/>
    </row>
    <row r="58" s="185" customFormat="1" ht="50.25" customHeight="1">
      <c r="C58" s="186"/>
    </row>
    <row r="59" s="185" customFormat="1" ht="34.5" customHeight="1">
      <c r="C59" s="186"/>
    </row>
    <row r="60" s="185" customFormat="1" ht="40.5" customHeight="1">
      <c r="C60" s="186"/>
    </row>
    <row r="61" s="185" customFormat="1" ht="32.25" customHeight="1">
      <c r="C61" s="186"/>
    </row>
    <row r="62" s="185" customFormat="1" ht="49.5" customHeight="1">
      <c r="C62" s="186"/>
    </row>
    <row r="63" s="185" customFormat="1" ht="15.75">
      <c r="C63" s="186"/>
    </row>
    <row r="64" s="185" customFormat="1" ht="54" customHeight="1">
      <c r="C64" s="186"/>
    </row>
    <row r="65" s="185" customFormat="1" ht="97.5" customHeight="1">
      <c r="C65" s="186"/>
    </row>
    <row r="66" s="185" customFormat="1" ht="54.75" customHeight="1">
      <c r="C66" s="186"/>
    </row>
    <row r="67" s="185" customFormat="1" ht="63" customHeight="1">
      <c r="C67" s="186"/>
    </row>
    <row r="68" s="185" customFormat="1" ht="32.25" customHeight="1">
      <c r="C68" s="186"/>
    </row>
    <row r="69" s="185" customFormat="1" ht="89.25" customHeight="1">
      <c r="C69" s="186"/>
    </row>
    <row r="70" s="185" customFormat="1" ht="67.5" customHeight="1">
      <c r="C70" s="186"/>
    </row>
    <row r="71" s="185" customFormat="1" ht="30.75" customHeight="1">
      <c r="C71" s="186"/>
    </row>
    <row r="72" s="185" customFormat="1" ht="64.5" customHeight="1">
      <c r="C72" s="186"/>
    </row>
    <row r="73" s="185" customFormat="1" ht="15.75" customHeight="1">
      <c r="C73" s="186"/>
    </row>
    <row r="74" s="185" customFormat="1" ht="15.75" customHeight="1">
      <c r="C74" s="186"/>
    </row>
    <row r="75" s="185" customFormat="1" ht="15.75" customHeight="1">
      <c r="C75" s="186"/>
    </row>
    <row r="76" s="185" customFormat="1" ht="15.75" customHeight="1">
      <c r="C76" s="186"/>
    </row>
    <row r="77" s="185" customFormat="1" ht="15.75" customHeight="1">
      <c r="C77" s="186"/>
    </row>
    <row r="78" s="185" customFormat="1" ht="15.75" customHeight="1">
      <c r="C78" s="186"/>
    </row>
    <row r="79" s="185" customFormat="1" ht="15.75" customHeight="1">
      <c r="C79" s="186"/>
    </row>
    <row r="80" s="185" customFormat="1" ht="15.75" customHeight="1">
      <c r="C80" s="186"/>
    </row>
    <row r="81" s="185" customFormat="1" ht="15.75" customHeight="1">
      <c r="C81" s="186"/>
    </row>
    <row r="82" s="185" customFormat="1" ht="15.75" customHeight="1">
      <c r="C82" s="186"/>
    </row>
    <row r="83" s="185" customFormat="1" ht="15.75" customHeight="1">
      <c r="C83" s="186"/>
    </row>
    <row r="84" s="185" customFormat="1" ht="15.75" customHeight="1">
      <c r="C84" s="186"/>
    </row>
    <row r="85" s="185" customFormat="1" ht="15.75" customHeight="1">
      <c r="C85" s="186"/>
    </row>
    <row r="86" s="185" customFormat="1" ht="15.75" customHeight="1">
      <c r="C86" s="186"/>
    </row>
    <row r="87" s="185" customFormat="1" ht="15.75" customHeight="1">
      <c r="C87" s="186"/>
    </row>
    <row r="88" s="185" customFormat="1" ht="15.75" customHeight="1">
      <c r="C88" s="186"/>
    </row>
    <row r="89" s="185" customFormat="1" ht="15.75" customHeight="1">
      <c r="C89" s="186"/>
    </row>
    <row r="90" s="185" customFormat="1" ht="15.75" customHeight="1">
      <c r="C90" s="186"/>
    </row>
    <row r="91" s="185" customFormat="1" ht="15.75" customHeight="1">
      <c r="C91" s="186"/>
    </row>
    <row r="92" s="185" customFormat="1" ht="15.75" customHeight="1">
      <c r="C92" s="186"/>
    </row>
    <row r="93" s="185" customFormat="1" ht="15.75" customHeight="1">
      <c r="C93" s="186"/>
    </row>
    <row r="94" s="185" customFormat="1" ht="15.75" customHeight="1">
      <c r="C94" s="186"/>
    </row>
    <row r="95" s="185" customFormat="1" ht="15.75" customHeight="1">
      <c r="C95" s="186"/>
    </row>
    <row r="96" s="185" customFormat="1" ht="15.75" customHeight="1">
      <c r="C96" s="186"/>
    </row>
    <row r="97" s="185" customFormat="1" ht="15.75" customHeight="1">
      <c r="C97" s="186"/>
    </row>
    <row r="98" s="185" customFormat="1" ht="15.75" customHeight="1">
      <c r="C98" s="186"/>
    </row>
    <row r="99" s="185" customFormat="1" ht="15.75" customHeight="1">
      <c r="C99" s="186"/>
    </row>
    <row r="100" s="185" customFormat="1" ht="15.75" customHeight="1">
      <c r="C100" s="186"/>
    </row>
    <row r="101" s="185" customFormat="1" ht="15.75" customHeight="1">
      <c r="C101" s="186"/>
    </row>
    <row r="102" s="185" customFormat="1" ht="15.75" customHeight="1">
      <c r="C102" s="186"/>
    </row>
    <row r="103" s="185" customFormat="1" ht="15.75" customHeight="1">
      <c r="C103" s="186"/>
    </row>
    <row r="104" s="185" customFormat="1" ht="15.75" customHeight="1">
      <c r="C104" s="186"/>
    </row>
    <row r="105" s="185" customFormat="1" ht="15.75" customHeight="1">
      <c r="C105" s="186"/>
    </row>
    <row r="106" s="185" customFormat="1" ht="15.75" customHeight="1">
      <c r="C106" s="186"/>
    </row>
    <row r="107" s="185" customFormat="1" ht="15.75" customHeight="1">
      <c r="C107" s="186"/>
    </row>
    <row r="108" s="185" customFormat="1" ht="15.75" customHeight="1">
      <c r="C108" s="186"/>
    </row>
    <row r="109" s="185" customFormat="1" ht="15.75" customHeight="1">
      <c r="C109" s="186"/>
    </row>
    <row r="110" s="185" customFormat="1" ht="15.75" customHeight="1">
      <c r="C110" s="186"/>
    </row>
    <row r="111" s="185" customFormat="1" ht="15.75" customHeight="1">
      <c r="C111" s="186"/>
    </row>
    <row r="112" s="185" customFormat="1" ht="15.75" customHeight="1">
      <c r="C112" s="186"/>
    </row>
    <row r="113" s="185" customFormat="1" ht="15.75" customHeight="1">
      <c r="C113" s="186"/>
    </row>
    <row r="114" s="185" customFormat="1" ht="15.75" customHeight="1">
      <c r="C114" s="186"/>
    </row>
    <row r="115" s="185" customFormat="1" ht="15.75" customHeight="1">
      <c r="C115" s="186"/>
    </row>
    <row r="116" s="185" customFormat="1" ht="15.75" customHeight="1">
      <c r="C116" s="186"/>
    </row>
    <row r="117" s="185" customFormat="1" ht="15.75" customHeight="1">
      <c r="C117" s="186"/>
    </row>
    <row r="118" s="185" customFormat="1" ht="15.75" customHeight="1">
      <c r="C118" s="186"/>
    </row>
    <row r="119" s="185" customFormat="1" ht="15.75" customHeight="1">
      <c r="C119" s="186"/>
    </row>
    <row r="120" s="185" customFormat="1" ht="15.75" customHeight="1">
      <c r="C120" s="186"/>
    </row>
    <row r="121" s="185" customFormat="1" ht="15.75" customHeight="1">
      <c r="C121" s="186"/>
    </row>
    <row r="122" s="185" customFormat="1" ht="15.75" customHeight="1">
      <c r="C122" s="186"/>
    </row>
    <row r="123" s="185" customFormat="1" ht="15.75" customHeight="1">
      <c r="C123" s="186"/>
    </row>
    <row r="124" s="185" customFormat="1" ht="15.75" customHeight="1">
      <c r="C124" s="186"/>
    </row>
    <row r="125" s="185" customFormat="1" ht="15.75" customHeight="1">
      <c r="C125" s="186"/>
    </row>
    <row r="126" s="185" customFormat="1" ht="15.75" customHeight="1">
      <c r="C126" s="186"/>
    </row>
    <row r="127" s="185" customFormat="1" ht="15.75" customHeight="1">
      <c r="C127" s="186"/>
    </row>
    <row r="128" s="185" customFormat="1" ht="15.75" customHeight="1">
      <c r="C128" s="186"/>
    </row>
    <row r="129" s="185" customFormat="1" ht="15.75" customHeight="1">
      <c r="C129" s="186"/>
    </row>
    <row r="130" s="185" customFormat="1" ht="15.75" customHeight="1">
      <c r="C130" s="186"/>
    </row>
    <row r="131" s="185" customFormat="1" ht="15.75" customHeight="1">
      <c r="C131" s="186"/>
    </row>
    <row r="132" s="185" customFormat="1" ht="15.75" customHeight="1">
      <c r="C132" s="186"/>
    </row>
    <row r="133" s="185" customFormat="1" ht="15.75" customHeight="1">
      <c r="C133" s="186"/>
    </row>
    <row r="134" s="185" customFormat="1" ht="15.75" customHeight="1">
      <c r="C134" s="186"/>
    </row>
    <row r="135" s="185" customFormat="1" ht="15.75" customHeight="1">
      <c r="C135" s="186"/>
    </row>
    <row r="136" s="185" customFormat="1" ht="15.75" customHeight="1">
      <c r="C136" s="186"/>
    </row>
    <row r="137" s="185" customFormat="1" ht="15.75" customHeight="1">
      <c r="C137" s="186"/>
    </row>
    <row r="138" s="185" customFormat="1" ht="15.75" customHeight="1">
      <c r="C138" s="186"/>
    </row>
    <row r="139" s="185" customFormat="1" ht="15.75" customHeight="1">
      <c r="C139" s="186"/>
    </row>
    <row r="140" s="185" customFormat="1" ht="15.75" customHeight="1">
      <c r="C140" s="186"/>
    </row>
    <row r="141" s="185" customFormat="1" ht="15.75" customHeight="1">
      <c r="C141" s="186"/>
    </row>
    <row r="142" s="185" customFormat="1" ht="15.75" customHeight="1">
      <c r="C142" s="186"/>
    </row>
    <row r="143" s="185" customFormat="1" ht="15.75" customHeight="1">
      <c r="C143" s="186"/>
    </row>
    <row r="144" s="185" customFormat="1" ht="15.75" customHeight="1">
      <c r="C144" s="186"/>
    </row>
    <row r="145" s="185" customFormat="1" ht="15.75" customHeight="1">
      <c r="C145" s="186"/>
    </row>
    <row r="146" s="185" customFormat="1" ht="15.75" customHeight="1">
      <c r="C146" s="186"/>
    </row>
    <row r="147" s="185" customFormat="1" ht="15.75" customHeight="1">
      <c r="C147" s="186"/>
    </row>
    <row r="148" s="185" customFormat="1" ht="15.75" customHeight="1">
      <c r="C148" s="186"/>
    </row>
    <row r="149" s="185" customFormat="1" ht="15.75" customHeight="1">
      <c r="C149" s="186"/>
    </row>
    <row r="150" s="185" customFormat="1" ht="15.75" customHeight="1">
      <c r="C150" s="186"/>
    </row>
    <row r="151" s="185" customFormat="1" ht="15.75" customHeight="1">
      <c r="C151" s="186"/>
    </row>
    <row r="152" s="185" customFormat="1" ht="15.75" customHeight="1">
      <c r="C152" s="186"/>
    </row>
    <row r="153" s="185" customFormat="1" ht="15.75" customHeight="1">
      <c r="C153" s="186"/>
    </row>
    <row r="154" s="185" customFormat="1" ht="15.75" customHeight="1">
      <c r="C154" s="186"/>
    </row>
    <row r="155" s="185" customFormat="1" ht="15.75" customHeight="1">
      <c r="C155" s="186"/>
    </row>
    <row r="156" s="185" customFormat="1" ht="15.75" customHeight="1">
      <c r="C156" s="186"/>
    </row>
    <row r="157" s="185" customFormat="1" ht="15.75" customHeight="1">
      <c r="C157" s="186"/>
    </row>
    <row r="158" s="185" customFormat="1" ht="15.75" customHeight="1">
      <c r="C158" s="186"/>
    </row>
    <row r="159" s="185" customFormat="1" ht="15.75" customHeight="1">
      <c r="C159" s="186"/>
    </row>
    <row r="160" s="185" customFormat="1" ht="15.75" customHeight="1">
      <c r="C160" s="186"/>
    </row>
    <row r="161" s="185" customFormat="1" ht="15.75" customHeight="1">
      <c r="C161" s="186"/>
    </row>
    <row r="162" s="185" customFormat="1" ht="15.75" customHeight="1">
      <c r="C162" s="186"/>
    </row>
    <row r="163" s="185" customFormat="1" ht="15.75" customHeight="1">
      <c r="C163" s="186"/>
    </row>
    <row r="164" s="185" customFormat="1" ht="15.75" customHeight="1">
      <c r="C164" s="186"/>
    </row>
    <row r="165" s="185" customFormat="1" ht="15.75" customHeight="1">
      <c r="C165" s="186"/>
    </row>
    <row r="166" s="185" customFormat="1" ht="15.75" customHeight="1">
      <c r="C166" s="186"/>
    </row>
    <row r="167" s="185" customFormat="1" ht="15.75" customHeight="1">
      <c r="C167" s="186"/>
    </row>
    <row r="168" s="185" customFormat="1" ht="15.75" customHeight="1">
      <c r="C168" s="186"/>
    </row>
    <row r="169" s="185" customFormat="1" ht="15.75" customHeight="1">
      <c r="C169" s="186"/>
    </row>
    <row r="170" s="185" customFormat="1" ht="15.75" customHeight="1">
      <c r="C170" s="186"/>
    </row>
    <row r="171" s="185" customFormat="1" ht="15.75" customHeight="1">
      <c r="C171" s="186"/>
    </row>
    <row r="172" s="185" customFormat="1" ht="15.75" customHeight="1">
      <c r="C172" s="186"/>
    </row>
    <row r="173" s="185" customFormat="1" ht="15.75" customHeight="1">
      <c r="C173" s="186"/>
    </row>
    <row r="174" s="185" customFormat="1" ht="15.75" customHeight="1">
      <c r="C174" s="186"/>
    </row>
    <row r="175" s="185" customFormat="1" ht="15.75" customHeight="1">
      <c r="C175" s="186"/>
    </row>
    <row r="176" s="185" customFormat="1" ht="15.75" customHeight="1">
      <c r="C176" s="186"/>
    </row>
    <row r="177" s="185" customFormat="1" ht="15.75" customHeight="1">
      <c r="C177" s="186"/>
    </row>
    <row r="178" s="185" customFormat="1" ht="15.75" customHeight="1">
      <c r="C178" s="186"/>
    </row>
    <row r="179" s="185" customFormat="1" ht="15.75" customHeight="1">
      <c r="C179" s="186"/>
    </row>
    <row r="180" s="185" customFormat="1" ht="15.75" customHeight="1">
      <c r="C180" s="186"/>
    </row>
    <row r="181" s="185" customFormat="1" ht="15.75" customHeight="1">
      <c r="C181" s="186"/>
    </row>
    <row r="182" s="185" customFormat="1" ht="15.75" customHeight="1">
      <c r="C182" s="186"/>
    </row>
    <row r="183" s="185" customFormat="1" ht="15.75" customHeight="1">
      <c r="C183" s="186"/>
    </row>
    <row r="184" s="185" customFormat="1" ht="15.75" customHeight="1">
      <c r="C184" s="186"/>
    </row>
    <row r="185" s="185" customFormat="1" ht="15.75" customHeight="1">
      <c r="C185" s="186"/>
    </row>
    <row r="186" s="185" customFormat="1" ht="15.75" customHeight="1">
      <c r="C186" s="186"/>
    </row>
    <row r="187" s="185" customFormat="1" ht="15.75" customHeight="1">
      <c r="C187" s="186"/>
    </row>
    <row r="188" s="185" customFormat="1" ht="15.75" customHeight="1">
      <c r="C188" s="186"/>
    </row>
    <row r="189" s="185" customFormat="1" ht="15.75" customHeight="1">
      <c r="C189" s="186"/>
    </row>
    <row r="190" s="185" customFormat="1" ht="15.75" customHeight="1">
      <c r="C190" s="186"/>
    </row>
    <row r="191" s="185" customFormat="1" ht="15.75" customHeight="1">
      <c r="C191" s="186"/>
    </row>
    <row r="192" s="185" customFormat="1" ht="15.75" customHeight="1">
      <c r="C192" s="186"/>
    </row>
    <row r="193" s="185" customFormat="1" ht="15.75" customHeight="1">
      <c r="C193" s="186"/>
    </row>
    <row r="194" s="185" customFormat="1" ht="15.75" customHeight="1">
      <c r="C194" s="186"/>
    </row>
    <row r="195" s="185" customFormat="1" ht="15.75" customHeight="1">
      <c r="C195" s="186"/>
    </row>
    <row r="196" s="185" customFormat="1" ht="15.75" customHeight="1">
      <c r="C196" s="186"/>
    </row>
    <row r="197" s="185" customFormat="1" ht="15.75" customHeight="1">
      <c r="C197" s="186"/>
    </row>
    <row r="198" s="185" customFormat="1" ht="15.75" customHeight="1">
      <c r="C198" s="186"/>
    </row>
    <row r="199" s="185" customFormat="1" ht="15.75" customHeight="1">
      <c r="C199" s="186"/>
    </row>
    <row r="200" s="185" customFormat="1" ht="15.75" customHeight="1">
      <c r="C200" s="186"/>
    </row>
    <row r="201" s="185" customFormat="1" ht="15.75" customHeight="1">
      <c r="C201" s="186"/>
    </row>
    <row r="202" s="185" customFormat="1" ht="15.75" customHeight="1">
      <c r="C202" s="186"/>
    </row>
    <row r="203" s="185" customFormat="1" ht="15.75" customHeight="1">
      <c r="C203" s="186"/>
    </row>
    <row r="204" s="185" customFormat="1" ht="15.75" customHeight="1">
      <c r="C204" s="186"/>
    </row>
    <row r="205" s="185" customFormat="1" ht="15.75" customHeight="1">
      <c r="C205" s="186"/>
    </row>
    <row r="206" s="185" customFormat="1" ht="15.75" customHeight="1">
      <c r="C206" s="186"/>
    </row>
    <row r="207" s="185" customFormat="1" ht="15.75" customHeight="1">
      <c r="C207" s="186"/>
    </row>
    <row r="208" s="185" customFormat="1" ht="15.75" customHeight="1">
      <c r="C208" s="186"/>
    </row>
    <row r="209" s="185" customFormat="1" ht="15.75" customHeight="1">
      <c r="C209" s="186"/>
    </row>
    <row r="210" s="185" customFormat="1" ht="15.75" customHeight="1">
      <c r="C210" s="186"/>
    </row>
    <row r="211" s="185" customFormat="1" ht="15.75" customHeight="1">
      <c r="C211" s="186"/>
    </row>
    <row r="212" s="185" customFormat="1" ht="15.75" customHeight="1">
      <c r="C212" s="186"/>
    </row>
    <row r="213" s="185" customFormat="1" ht="15.75" customHeight="1">
      <c r="C213" s="186"/>
    </row>
    <row r="214" s="185" customFormat="1" ht="15.75" customHeight="1">
      <c r="C214" s="186"/>
    </row>
    <row r="215" s="185" customFormat="1" ht="15.75" customHeight="1">
      <c r="C215" s="186"/>
    </row>
    <row r="216" s="185" customFormat="1" ht="15.75" customHeight="1">
      <c r="C216" s="186"/>
    </row>
    <row r="217" s="185" customFormat="1" ht="15.75" customHeight="1">
      <c r="C217" s="186"/>
    </row>
    <row r="218" s="185" customFormat="1" ht="15.75" customHeight="1">
      <c r="C218" s="186"/>
    </row>
    <row r="219" s="185" customFormat="1" ht="15.75" customHeight="1">
      <c r="C219" s="186"/>
    </row>
    <row r="220" s="185" customFormat="1" ht="15.75" customHeight="1">
      <c r="C220" s="186"/>
    </row>
    <row r="221" s="185" customFormat="1" ht="15.75" customHeight="1">
      <c r="C221" s="186"/>
    </row>
    <row r="222" s="185" customFormat="1" ht="15.75" customHeight="1">
      <c r="C222" s="186"/>
    </row>
    <row r="223" s="185" customFormat="1" ht="15.75" customHeight="1">
      <c r="C223" s="186"/>
    </row>
    <row r="224" s="185" customFormat="1" ht="15.75" customHeight="1">
      <c r="C224" s="186"/>
    </row>
    <row r="225" s="185" customFormat="1" ht="15.75" customHeight="1">
      <c r="C225" s="186"/>
    </row>
    <row r="226" s="185" customFormat="1" ht="15.75" customHeight="1">
      <c r="C226" s="186"/>
    </row>
    <row r="227" s="185" customFormat="1" ht="15.75" customHeight="1">
      <c r="C227" s="186"/>
    </row>
    <row r="228" s="185" customFormat="1" ht="15.75" customHeight="1">
      <c r="C228" s="186"/>
    </row>
    <row r="229" s="185" customFormat="1" ht="15.75" customHeight="1">
      <c r="C229" s="186"/>
    </row>
    <row r="230" s="185" customFormat="1" ht="15.75" customHeight="1">
      <c r="C230" s="186"/>
    </row>
    <row r="231" s="185" customFormat="1" ht="15.75" customHeight="1">
      <c r="C231" s="186"/>
    </row>
    <row r="232" s="185" customFormat="1" ht="15.75" customHeight="1">
      <c r="C232" s="186"/>
    </row>
    <row r="233" s="185" customFormat="1" ht="15.75" customHeight="1">
      <c r="C233" s="186"/>
    </row>
    <row r="234" s="185" customFormat="1" ht="15.75" customHeight="1">
      <c r="C234" s="186"/>
    </row>
    <row r="235" s="185" customFormat="1" ht="15.75" customHeight="1">
      <c r="C235" s="186"/>
    </row>
    <row r="236" s="185" customFormat="1" ht="15.75" customHeight="1">
      <c r="C236" s="186"/>
    </row>
    <row r="237" s="185" customFormat="1" ht="15.75" customHeight="1">
      <c r="C237" s="186"/>
    </row>
    <row r="238" s="185" customFormat="1" ht="15.75" customHeight="1">
      <c r="C238" s="186"/>
    </row>
    <row r="239" s="185" customFormat="1" ht="15.75" customHeight="1">
      <c r="C239" s="186"/>
    </row>
    <row r="240" s="185" customFormat="1" ht="15.75" customHeight="1">
      <c r="C240" s="186"/>
    </row>
    <row r="241" s="185" customFormat="1" ht="15.75" customHeight="1">
      <c r="C241" s="186"/>
    </row>
    <row r="242" s="185" customFormat="1" ht="15.75" customHeight="1">
      <c r="C242" s="186"/>
    </row>
    <row r="243" s="185" customFormat="1" ht="15.75" customHeight="1">
      <c r="C243" s="186"/>
    </row>
    <row r="244" s="185" customFormat="1" ht="15.75" customHeight="1">
      <c r="C244" s="186"/>
    </row>
    <row r="245" s="185" customFormat="1" ht="15.75" customHeight="1">
      <c r="C245" s="186"/>
    </row>
    <row r="246" s="185" customFormat="1" ht="15.75" customHeight="1">
      <c r="C246" s="186"/>
    </row>
    <row r="247" s="185" customFormat="1" ht="15.75" customHeight="1">
      <c r="C247" s="186"/>
    </row>
    <row r="248" s="185" customFormat="1" ht="15.75" customHeight="1">
      <c r="C248" s="186"/>
    </row>
    <row r="249" s="185" customFormat="1" ht="15.75" customHeight="1">
      <c r="C249" s="186"/>
    </row>
    <row r="250" s="185" customFormat="1" ht="15.75" customHeight="1">
      <c r="C250" s="186"/>
    </row>
    <row r="251" s="185" customFormat="1" ht="15.75" customHeight="1">
      <c r="C251" s="186"/>
    </row>
    <row r="252" s="185" customFormat="1" ht="15.75" customHeight="1">
      <c r="C252" s="186"/>
    </row>
    <row r="253" s="185" customFormat="1" ht="15.75" customHeight="1">
      <c r="C253" s="186"/>
    </row>
    <row r="254" s="185" customFormat="1" ht="15.75" customHeight="1">
      <c r="C254" s="186"/>
    </row>
    <row r="255" s="185" customFormat="1" ht="15.75" customHeight="1">
      <c r="C255" s="186"/>
    </row>
    <row r="256" s="185" customFormat="1" ht="15.75" customHeight="1">
      <c r="C256" s="186"/>
    </row>
    <row r="257" s="185" customFormat="1" ht="15.75" customHeight="1">
      <c r="C257" s="186"/>
    </row>
    <row r="258" s="185" customFormat="1" ht="15.75" customHeight="1">
      <c r="C258" s="186"/>
    </row>
    <row r="259" s="185" customFormat="1" ht="15.75" customHeight="1">
      <c r="C259" s="186"/>
    </row>
    <row r="260" s="185" customFormat="1" ht="15.75" customHeight="1">
      <c r="C260" s="186"/>
    </row>
    <row r="261" s="185" customFormat="1" ht="15.75" customHeight="1">
      <c r="C261" s="186"/>
    </row>
    <row r="262" s="185" customFormat="1" ht="15.75" customHeight="1">
      <c r="C262" s="186"/>
    </row>
    <row r="263" s="185" customFormat="1" ht="15.75" customHeight="1">
      <c r="C263" s="186"/>
    </row>
    <row r="264" s="185" customFormat="1" ht="15.75" customHeight="1">
      <c r="C264" s="186"/>
    </row>
    <row r="265" s="185" customFormat="1" ht="15.75" customHeight="1">
      <c r="C265" s="186"/>
    </row>
    <row r="266" s="185" customFormat="1" ht="15.75" customHeight="1">
      <c r="C266" s="186"/>
    </row>
    <row r="267" s="185" customFormat="1" ht="15.75" customHeight="1">
      <c r="C267" s="186"/>
    </row>
    <row r="268" s="185" customFormat="1" ht="15.75" customHeight="1">
      <c r="C268" s="186"/>
    </row>
    <row r="269" s="185" customFormat="1" ht="15.75" customHeight="1">
      <c r="C269" s="186"/>
    </row>
    <row r="270" s="185" customFormat="1" ht="15.75" customHeight="1">
      <c r="C270" s="186"/>
    </row>
    <row r="271" s="185" customFormat="1" ht="15.75" customHeight="1">
      <c r="C271" s="186"/>
    </row>
    <row r="272" s="185" customFormat="1" ht="15.75" customHeight="1">
      <c r="C272" s="186"/>
    </row>
    <row r="273" s="185" customFormat="1" ht="15.75" customHeight="1">
      <c r="C273" s="186"/>
    </row>
    <row r="274" s="185" customFormat="1" ht="15.75" customHeight="1">
      <c r="C274" s="186"/>
    </row>
    <row r="275" s="185" customFormat="1" ht="15.75" customHeight="1">
      <c r="C275" s="186"/>
    </row>
    <row r="276" s="185" customFormat="1" ht="15.75" customHeight="1">
      <c r="C276" s="186"/>
    </row>
    <row r="277" s="185" customFormat="1" ht="15.75" customHeight="1">
      <c r="C277" s="186"/>
    </row>
    <row r="278" s="185" customFormat="1" ht="15.75" customHeight="1">
      <c r="C278" s="186"/>
    </row>
    <row r="279" s="185" customFormat="1" ht="15.75" customHeight="1">
      <c r="C279" s="186"/>
    </row>
    <row r="280" s="185" customFormat="1" ht="15.75" customHeight="1">
      <c r="C280" s="186"/>
    </row>
    <row r="281" s="185" customFormat="1" ht="15.75" customHeight="1">
      <c r="C281" s="186"/>
    </row>
    <row r="282" s="185" customFormat="1" ht="15.75" customHeight="1">
      <c r="C282" s="186"/>
    </row>
    <row r="283" s="185" customFormat="1" ht="15.75" customHeight="1">
      <c r="C283" s="186"/>
    </row>
    <row r="284" s="185" customFormat="1" ht="15.75" customHeight="1">
      <c r="C284" s="186"/>
    </row>
    <row r="285" s="185" customFormat="1" ht="15.75" customHeight="1">
      <c r="C285" s="186"/>
    </row>
    <row r="286" s="185" customFormat="1" ht="15.75" customHeight="1">
      <c r="C286" s="186"/>
    </row>
    <row r="287" s="185" customFormat="1" ht="15.75" customHeight="1">
      <c r="C287" s="186"/>
    </row>
    <row r="288" s="185" customFormat="1" ht="15.75" customHeight="1">
      <c r="C288" s="186"/>
    </row>
    <row r="289" s="185" customFormat="1" ht="15.75" customHeight="1">
      <c r="C289" s="186"/>
    </row>
    <row r="290" s="185" customFormat="1" ht="15.75" customHeight="1">
      <c r="C290" s="186"/>
    </row>
    <row r="291" s="185" customFormat="1" ht="15.75" customHeight="1">
      <c r="C291" s="186"/>
    </row>
    <row r="292" s="185" customFormat="1" ht="15.75" customHeight="1">
      <c r="C292" s="186"/>
    </row>
    <row r="293" s="185" customFormat="1" ht="15.75" customHeight="1">
      <c r="C293" s="186"/>
    </row>
    <row r="294" s="185" customFormat="1" ht="15.75" customHeight="1">
      <c r="C294" s="186"/>
    </row>
    <row r="295" s="185" customFormat="1" ht="15.75" customHeight="1">
      <c r="C295" s="186"/>
    </row>
    <row r="296" s="185" customFormat="1" ht="15.75" customHeight="1">
      <c r="C296" s="186"/>
    </row>
    <row r="297" s="185" customFormat="1" ht="15.75" customHeight="1">
      <c r="C297" s="186"/>
    </row>
    <row r="298" s="185" customFormat="1" ht="15.75" customHeight="1">
      <c r="C298" s="186"/>
    </row>
    <row r="299" s="185" customFormat="1" ht="15.75" customHeight="1">
      <c r="C299" s="186"/>
    </row>
    <row r="300" s="185" customFormat="1" ht="15.75" customHeight="1">
      <c r="C300" s="186"/>
    </row>
    <row r="301" s="185" customFormat="1" ht="15.75" customHeight="1">
      <c r="C301" s="186"/>
    </row>
    <row r="302" s="185" customFormat="1" ht="15.75" customHeight="1">
      <c r="C302" s="186"/>
    </row>
    <row r="303" s="185" customFormat="1" ht="15.75" customHeight="1">
      <c r="C303" s="186"/>
    </row>
    <row r="304" s="185" customFormat="1" ht="15.75" customHeight="1">
      <c r="C304" s="186"/>
    </row>
    <row r="305" s="185" customFormat="1" ht="15.75" customHeight="1">
      <c r="C305" s="186"/>
    </row>
    <row r="306" s="185" customFormat="1" ht="15.75" customHeight="1">
      <c r="C306" s="186"/>
    </row>
    <row r="307" s="185" customFormat="1" ht="15.75" customHeight="1">
      <c r="C307" s="186"/>
    </row>
    <row r="308" s="185" customFormat="1" ht="15.75" customHeight="1">
      <c r="C308" s="186"/>
    </row>
    <row r="309" s="185" customFormat="1" ht="15.75" customHeight="1">
      <c r="C309" s="186"/>
    </row>
    <row r="310" s="185" customFormat="1" ht="15.75" customHeight="1">
      <c r="C310" s="186"/>
    </row>
    <row r="311" s="185" customFormat="1" ht="15.75" customHeight="1">
      <c r="C311" s="186"/>
    </row>
    <row r="312" s="185" customFormat="1" ht="15.75" customHeight="1">
      <c r="C312" s="186"/>
    </row>
    <row r="313" s="185" customFormat="1" ht="15.75" customHeight="1">
      <c r="C313" s="186"/>
    </row>
    <row r="314" s="185" customFormat="1" ht="15.75" customHeight="1">
      <c r="C314" s="186"/>
    </row>
    <row r="315" s="185" customFormat="1" ht="15.75" customHeight="1">
      <c r="C315" s="186"/>
    </row>
    <row r="316" spans="1:10" s="185" customFormat="1" ht="15.75" customHeight="1">
      <c r="A316" s="184"/>
      <c r="B316" s="183"/>
      <c r="C316" s="187"/>
      <c r="D316" s="183"/>
      <c r="E316" s="183"/>
      <c r="F316" s="183"/>
      <c r="G316" s="183"/>
      <c r="H316" s="183"/>
      <c r="I316" s="183"/>
      <c r="J316" s="183"/>
    </row>
    <row r="317" spans="1:10" s="185" customFormat="1" ht="15.75" customHeight="1">
      <c r="A317" s="184"/>
      <c r="B317" s="183"/>
      <c r="C317" s="187"/>
      <c r="D317" s="183"/>
      <c r="E317" s="183"/>
      <c r="F317" s="183"/>
      <c r="G317" s="183"/>
      <c r="H317" s="183"/>
      <c r="I317" s="183"/>
      <c r="J317" s="183"/>
    </row>
    <row r="318" spans="1:10" s="185" customFormat="1" ht="15.75" customHeight="1">
      <c r="A318" s="184"/>
      <c r="B318" s="183"/>
      <c r="C318" s="187"/>
      <c r="D318" s="183"/>
      <c r="E318" s="183"/>
      <c r="F318" s="183"/>
      <c r="G318" s="183"/>
      <c r="H318" s="183"/>
      <c r="I318" s="183"/>
      <c r="J318" s="183"/>
    </row>
    <row r="319" spans="1:10" s="185" customFormat="1" ht="15.75" customHeight="1">
      <c r="A319" s="184"/>
      <c r="B319" s="183"/>
      <c r="C319" s="187"/>
      <c r="D319" s="183"/>
      <c r="E319" s="183"/>
      <c r="F319" s="183"/>
      <c r="G319" s="183"/>
      <c r="H319" s="183"/>
      <c r="I319" s="183"/>
      <c r="J319" s="183"/>
    </row>
    <row r="320" spans="1:10" s="185" customFormat="1" ht="15.75" customHeight="1">
      <c r="A320" s="184"/>
      <c r="B320" s="183"/>
      <c r="C320" s="187"/>
      <c r="D320" s="183"/>
      <c r="E320" s="183"/>
      <c r="F320" s="183"/>
      <c r="G320" s="183"/>
      <c r="H320" s="183"/>
      <c r="I320" s="183"/>
      <c r="J320" s="183"/>
    </row>
    <row r="321" spans="1:10" s="185" customFormat="1" ht="15.75" customHeight="1">
      <c r="A321" s="184"/>
      <c r="B321" s="183"/>
      <c r="C321" s="187"/>
      <c r="D321" s="183"/>
      <c r="E321" s="183"/>
      <c r="F321" s="183"/>
      <c r="G321" s="183"/>
      <c r="H321" s="183"/>
      <c r="I321" s="183"/>
      <c r="J321" s="183"/>
    </row>
    <row r="322" spans="1:10" s="185" customFormat="1" ht="15.75" customHeight="1">
      <c r="A322" s="184"/>
      <c r="B322" s="183"/>
      <c r="C322" s="187"/>
      <c r="D322" s="183"/>
      <c r="E322" s="183"/>
      <c r="F322" s="183"/>
      <c r="G322" s="183"/>
      <c r="H322" s="183"/>
      <c r="I322" s="183"/>
      <c r="J322" s="183"/>
    </row>
    <row r="323" spans="1:10" s="185" customFormat="1" ht="15.75" customHeight="1">
      <c r="A323" s="184"/>
      <c r="B323" s="183"/>
      <c r="C323" s="187"/>
      <c r="D323" s="183"/>
      <c r="E323" s="183"/>
      <c r="F323" s="183"/>
      <c r="G323" s="183"/>
      <c r="H323" s="183"/>
      <c r="I323" s="183"/>
      <c r="J323" s="183"/>
    </row>
    <row r="324" spans="1:10" s="185" customFormat="1" ht="15.75" customHeight="1">
      <c r="A324" s="184"/>
      <c r="B324" s="183"/>
      <c r="C324" s="187"/>
      <c r="D324" s="183"/>
      <c r="E324" s="183"/>
      <c r="F324" s="183"/>
      <c r="G324" s="183"/>
      <c r="H324" s="183"/>
      <c r="I324" s="183"/>
      <c r="J324" s="183"/>
    </row>
    <row r="325" spans="1:10" s="185" customFormat="1" ht="15.75" customHeight="1">
      <c r="A325" s="184"/>
      <c r="B325" s="183"/>
      <c r="C325" s="187"/>
      <c r="D325" s="183"/>
      <c r="E325" s="183"/>
      <c r="F325" s="183"/>
      <c r="G325" s="183"/>
      <c r="H325" s="183"/>
      <c r="I325" s="183"/>
      <c r="J325" s="183"/>
    </row>
    <row r="326" spans="1:10" s="185" customFormat="1" ht="15.75" customHeight="1">
      <c r="A326" s="184"/>
      <c r="B326" s="183"/>
      <c r="C326" s="187"/>
      <c r="D326" s="183"/>
      <c r="E326" s="183"/>
      <c r="F326" s="183"/>
      <c r="G326" s="183"/>
      <c r="H326" s="183"/>
      <c r="I326" s="183"/>
      <c r="J326" s="183"/>
    </row>
    <row r="327" spans="1:10" s="185" customFormat="1" ht="15.75" customHeight="1">
      <c r="A327" s="184"/>
      <c r="B327" s="183"/>
      <c r="C327" s="187"/>
      <c r="D327" s="183"/>
      <c r="E327" s="183"/>
      <c r="F327" s="183"/>
      <c r="G327" s="183"/>
      <c r="H327" s="183"/>
      <c r="I327" s="183"/>
      <c r="J327" s="183"/>
    </row>
    <row r="328" spans="1:10" s="185" customFormat="1" ht="15.75" customHeight="1">
      <c r="A328" s="184"/>
      <c r="B328" s="183"/>
      <c r="C328" s="187"/>
      <c r="D328" s="183"/>
      <c r="E328" s="183"/>
      <c r="F328" s="183"/>
      <c r="G328" s="183"/>
      <c r="H328" s="183"/>
      <c r="I328" s="183"/>
      <c r="J328" s="183"/>
    </row>
    <row r="329" spans="1:10" s="185" customFormat="1" ht="15.75" customHeight="1">
      <c r="A329" s="184"/>
      <c r="B329" s="183"/>
      <c r="C329" s="187"/>
      <c r="D329" s="183"/>
      <c r="E329" s="183"/>
      <c r="F329" s="183"/>
      <c r="G329" s="183"/>
      <c r="H329" s="183"/>
      <c r="I329" s="183"/>
      <c r="J329" s="183"/>
    </row>
    <row r="330" spans="1:10" s="185" customFormat="1" ht="15.75" customHeight="1">
      <c r="A330" s="184"/>
      <c r="B330" s="183"/>
      <c r="C330" s="187"/>
      <c r="D330" s="183"/>
      <c r="E330" s="183"/>
      <c r="F330" s="183"/>
      <c r="G330" s="183"/>
      <c r="H330" s="183"/>
      <c r="I330" s="183"/>
      <c r="J330" s="183"/>
    </row>
    <row r="331" spans="1:10" s="185" customFormat="1" ht="15.75" customHeight="1">
      <c r="A331" s="184"/>
      <c r="B331" s="183"/>
      <c r="C331" s="187"/>
      <c r="D331" s="183"/>
      <c r="E331" s="183"/>
      <c r="F331" s="183"/>
      <c r="G331" s="183"/>
      <c r="H331" s="183"/>
      <c r="I331" s="183"/>
      <c r="J331" s="183"/>
    </row>
    <row r="332" spans="1:10" s="185" customFormat="1" ht="15.75" customHeight="1">
      <c r="A332" s="184"/>
      <c r="B332" s="183"/>
      <c r="C332" s="187"/>
      <c r="D332" s="183"/>
      <c r="E332" s="183"/>
      <c r="F332" s="183"/>
      <c r="G332" s="183"/>
      <c r="H332" s="183"/>
      <c r="I332" s="183"/>
      <c r="J332" s="183"/>
    </row>
    <row r="333" spans="1:10" s="185" customFormat="1" ht="15.75" customHeight="1">
      <c r="A333" s="184"/>
      <c r="B333" s="183"/>
      <c r="C333" s="187"/>
      <c r="D333" s="183"/>
      <c r="E333" s="183"/>
      <c r="F333" s="183"/>
      <c r="G333" s="183"/>
      <c r="H333" s="183"/>
      <c r="I333" s="183"/>
      <c r="J333" s="183"/>
    </row>
    <row r="334" spans="1:10" s="185" customFormat="1" ht="15.75" customHeight="1">
      <c r="A334" s="184"/>
      <c r="B334" s="183"/>
      <c r="C334" s="187"/>
      <c r="D334" s="183"/>
      <c r="E334" s="183"/>
      <c r="F334" s="183"/>
      <c r="G334" s="183"/>
      <c r="H334" s="183"/>
      <c r="I334" s="183"/>
      <c r="J334" s="183"/>
    </row>
    <row r="335" spans="1:10" s="185" customFormat="1" ht="15.75" customHeight="1">
      <c r="A335" s="184"/>
      <c r="B335" s="183"/>
      <c r="C335" s="187"/>
      <c r="D335" s="183"/>
      <c r="E335" s="183"/>
      <c r="F335" s="183"/>
      <c r="G335" s="183"/>
      <c r="H335" s="183"/>
      <c r="I335" s="183"/>
      <c r="J335" s="183"/>
    </row>
    <row r="336" spans="1:10" s="185" customFormat="1" ht="15.75" customHeight="1">
      <c r="A336" s="184"/>
      <c r="B336" s="183"/>
      <c r="C336" s="187"/>
      <c r="D336" s="183"/>
      <c r="E336" s="183"/>
      <c r="F336" s="183"/>
      <c r="G336" s="183"/>
      <c r="H336" s="183"/>
      <c r="I336" s="183"/>
      <c r="J336" s="183"/>
    </row>
    <row r="337" spans="1:10" s="185" customFormat="1" ht="15.75" customHeight="1">
      <c r="A337" s="184"/>
      <c r="B337" s="183"/>
      <c r="C337" s="187"/>
      <c r="D337" s="183"/>
      <c r="E337" s="183"/>
      <c r="F337" s="183"/>
      <c r="G337" s="183"/>
      <c r="H337" s="183"/>
      <c r="I337" s="183"/>
      <c r="J337" s="183"/>
    </row>
    <row r="338" spans="1:10" s="185" customFormat="1" ht="15.75" customHeight="1">
      <c r="A338" s="184"/>
      <c r="B338" s="183"/>
      <c r="C338" s="187"/>
      <c r="D338" s="183"/>
      <c r="E338" s="183"/>
      <c r="F338" s="183"/>
      <c r="G338" s="183"/>
      <c r="H338" s="183"/>
      <c r="I338" s="183"/>
      <c r="J338" s="183"/>
    </row>
    <row r="339" spans="1:10" s="185" customFormat="1" ht="15.75" customHeight="1">
      <c r="A339" s="184"/>
      <c r="B339" s="183"/>
      <c r="C339" s="187"/>
      <c r="D339" s="183"/>
      <c r="E339" s="183"/>
      <c r="F339" s="183"/>
      <c r="G339" s="183"/>
      <c r="H339" s="183"/>
      <c r="I339" s="183"/>
      <c r="J339" s="183"/>
    </row>
    <row r="340" spans="1:10" s="185" customFormat="1" ht="15.75" customHeight="1">
      <c r="A340" s="184"/>
      <c r="B340" s="183"/>
      <c r="C340" s="187"/>
      <c r="D340" s="183"/>
      <c r="E340" s="183"/>
      <c r="F340" s="183"/>
      <c r="G340" s="183"/>
      <c r="H340" s="183"/>
      <c r="I340" s="183"/>
      <c r="J340" s="183"/>
    </row>
    <row r="341" spans="1:10" s="185" customFormat="1" ht="15.75" customHeight="1">
      <c r="A341" s="184"/>
      <c r="B341" s="183"/>
      <c r="C341" s="187"/>
      <c r="D341" s="183"/>
      <c r="E341" s="183"/>
      <c r="F341" s="183"/>
      <c r="G341" s="183"/>
      <c r="H341" s="183"/>
      <c r="I341" s="183"/>
      <c r="J341" s="183"/>
    </row>
    <row r="342" spans="1:10" s="185" customFormat="1" ht="15.75" customHeight="1">
      <c r="A342" s="184"/>
      <c r="B342" s="183"/>
      <c r="C342" s="187"/>
      <c r="D342" s="183"/>
      <c r="E342" s="183"/>
      <c r="F342" s="183"/>
      <c r="G342" s="183"/>
      <c r="H342" s="183"/>
      <c r="I342" s="183"/>
      <c r="J342" s="183"/>
    </row>
    <row r="343" spans="1:10" s="185" customFormat="1" ht="15.75" customHeight="1">
      <c r="A343" s="184"/>
      <c r="B343" s="183"/>
      <c r="C343" s="187"/>
      <c r="D343" s="183"/>
      <c r="E343" s="183"/>
      <c r="F343" s="183"/>
      <c r="G343" s="183"/>
      <c r="H343" s="183"/>
      <c r="I343" s="183"/>
      <c r="J343" s="183"/>
    </row>
    <row r="344" spans="1:10" s="185" customFormat="1" ht="15.75" customHeight="1">
      <c r="A344" s="184"/>
      <c r="B344" s="183"/>
      <c r="C344" s="187"/>
      <c r="D344" s="183"/>
      <c r="E344" s="183"/>
      <c r="F344" s="183"/>
      <c r="G344" s="183"/>
      <c r="H344" s="183"/>
      <c r="I344" s="183"/>
      <c r="J344" s="183"/>
    </row>
    <row r="345" spans="1:10" s="185" customFormat="1" ht="15.75" customHeight="1">
      <c r="A345" s="184"/>
      <c r="B345" s="183"/>
      <c r="C345" s="187"/>
      <c r="D345" s="183"/>
      <c r="E345" s="183"/>
      <c r="F345" s="183"/>
      <c r="G345" s="183"/>
      <c r="H345" s="183"/>
      <c r="I345" s="183"/>
      <c r="J345" s="183"/>
    </row>
    <row r="346" spans="1:10" s="185" customFormat="1" ht="15.75" customHeight="1">
      <c r="A346" s="184"/>
      <c r="B346" s="183"/>
      <c r="C346" s="187"/>
      <c r="D346" s="183"/>
      <c r="E346" s="183"/>
      <c r="F346" s="183"/>
      <c r="G346" s="183"/>
      <c r="H346" s="183"/>
      <c r="I346" s="183"/>
      <c r="J346" s="183"/>
    </row>
    <row r="347" spans="1:10" s="185" customFormat="1" ht="15.75" customHeight="1">
      <c r="A347" s="184"/>
      <c r="B347" s="183"/>
      <c r="C347" s="187"/>
      <c r="D347" s="183"/>
      <c r="E347" s="183"/>
      <c r="F347" s="183"/>
      <c r="G347" s="183"/>
      <c r="H347" s="183"/>
      <c r="I347" s="183"/>
      <c r="J347" s="183"/>
    </row>
    <row r="348" spans="1:10" s="185" customFormat="1" ht="15.75" customHeight="1">
      <c r="A348" s="184"/>
      <c r="B348" s="183"/>
      <c r="C348" s="187"/>
      <c r="D348" s="183"/>
      <c r="E348" s="183"/>
      <c r="F348" s="183"/>
      <c r="G348" s="183"/>
      <c r="H348" s="183"/>
      <c r="I348" s="183"/>
      <c r="J348" s="183"/>
    </row>
    <row r="349" spans="1:10" s="185" customFormat="1" ht="15.75" customHeight="1">
      <c r="A349" s="184"/>
      <c r="B349" s="183"/>
      <c r="C349" s="187"/>
      <c r="D349" s="183"/>
      <c r="E349" s="183"/>
      <c r="F349" s="183"/>
      <c r="G349" s="183"/>
      <c r="H349" s="183"/>
      <c r="I349" s="183"/>
      <c r="J349" s="183"/>
    </row>
    <row r="350" spans="1:10" s="185" customFormat="1" ht="15.75" customHeight="1">
      <c r="A350" s="184"/>
      <c r="B350" s="183"/>
      <c r="C350" s="187"/>
      <c r="D350" s="183"/>
      <c r="E350" s="183"/>
      <c r="F350" s="183"/>
      <c r="G350" s="183"/>
      <c r="H350" s="183"/>
      <c r="I350" s="183"/>
      <c r="J350" s="183"/>
    </row>
    <row r="351" spans="1:10" s="185" customFormat="1" ht="15.75" customHeight="1">
      <c r="A351" s="184"/>
      <c r="B351" s="183"/>
      <c r="C351" s="187"/>
      <c r="D351" s="183"/>
      <c r="E351" s="183"/>
      <c r="F351" s="183"/>
      <c r="G351" s="183"/>
      <c r="H351" s="183"/>
      <c r="I351" s="183"/>
      <c r="J351" s="183"/>
    </row>
    <row r="352" spans="1:10" s="185" customFormat="1" ht="15.75" customHeight="1">
      <c r="A352" s="184"/>
      <c r="B352" s="183"/>
      <c r="C352" s="187"/>
      <c r="D352" s="183"/>
      <c r="E352" s="183"/>
      <c r="F352" s="183"/>
      <c r="G352" s="183"/>
      <c r="H352" s="183"/>
      <c r="I352" s="183"/>
      <c r="J352" s="183"/>
    </row>
    <row r="353" spans="1:10" s="185" customFormat="1" ht="15.75" customHeight="1">
      <c r="A353" s="184"/>
      <c r="B353" s="183"/>
      <c r="C353" s="187"/>
      <c r="D353" s="183"/>
      <c r="E353" s="183"/>
      <c r="F353" s="183"/>
      <c r="G353" s="183"/>
      <c r="H353" s="183"/>
      <c r="I353" s="183"/>
      <c r="J353" s="183"/>
    </row>
    <row r="354" spans="1:10" s="185" customFormat="1" ht="15.75" customHeight="1">
      <c r="A354" s="184"/>
      <c r="B354" s="183"/>
      <c r="C354" s="187"/>
      <c r="D354" s="183"/>
      <c r="E354" s="183"/>
      <c r="F354" s="183"/>
      <c r="G354" s="183"/>
      <c r="H354" s="183"/>
      <c r="I354" s="183"/>
      <c r="J354" s="183"/>
    </row>
  </sheetData>
  <sheetProtection/>
  <mergeCells count="12">
    <mergeCell ref="J2:J3"/>
    <mergeCell ref="H2:H3"/>
    <mergeCell ref="I2:I3"/>
    <mergeCell ref="C2:C3"/>
    <mergeCell ref="A1:K1"/>
    <mergeCell ref="A2:A3"/>
    <mergeCell ref="B2:B3"/>
    <mergeCell ref="D2:D3"/>
    <mergeCell ref="F2:F3"/>
    <mergeCell ref="G2:G3"/>
    <mergeCell ref="E2:E3"/>
    <mergeCell ref="K2:K3"/>
  </mergeCell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 scale="70" r:id="rId1"/>
  <headerFooter differentFirst="1">
    <oddHeader>&amp;C&amp;P</oddHeader>
  </headerFooter>
  <rowBreaks count="1" manualBreakCount="1">
    <brk id="2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Deliu</dc:creator>
  <cp:keywords/>
  <dc:description/>
  <cp:lastModifiedBy>Dudchenko</cp:lastModifiedBy>
  <cp:lastPrinted>2021-07-20T08:12:25Z</cp:lastPrinted>
  <dcterms:created xsi:type="dcterms:W3CDTF">2015-06-09T09:23:45Z</dcterms:created>
  <dcterms:modified xsi:type="dcterms:W3CDTF">2021-08-04T06:46:10Z</dcterms:modified>
  <cp:category/>
  <cp:version/>
  <cp:contentType/>
  <cp:contentStatus/>
</cp:coreProperties>
</file>