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025" yWindow="0" windowWidth="25830" windowHeight="15525"/>
  </bookViews>
  <sheets>
    <sheet name="Приложение 5.7." sheetId="3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4" i="3"/>
  <c r="W34"/>
  <c r="U34"/>
  <c r="S34"/>
  <c r="W12"/>
  <c r="W13"/>
  <c r="W14"/>
  <c r="W15"/>
  <c r="W16"/>
  <c r="W17"/>
  <c r="W18"/>
  <c r="W19"/>
  <c r="W20"/>
  <c r="W21"/>
  <c r="W23"/>
  <c r="W25"/>
  <c r="W26"/>
  <c r="W27"/>
  <c r="W28"/>
  <c r="W29"/>
  <c r="W30"/>
  <c r="W31"/>
  <c r="W32"/>
  <c r="W33"/>
  <c r="W35"/>
  <c r="W36"/>
  <c r="W11"/>
  <c r="Y12"/>
  <c r="Y13"/>
  <c r="Y14"/>
  <c r="Y15"/>
  <c r="Y16"/>
  <c r="Y17"/>
  <c r="Y18"/>
  <c r="Y19"/>
  <c r="Y20"/>
  <c r="Y21"/>
  <c r="Y23"/>
  <c r="Y24"/>
  <c r="Y25"/>
  <c r="Y26"/>
  <c r="Y27"/>
  <c r="Y28"/>
  <c r="Y29"/>
  <c r="Y30"/>
  <c r="Y31"/>
  <c r="Y32"/>
  <c r="Y33"/>
  <c r="Y35"/>
  <c r="Y36"/>
  <c r="Y11"/>
  <c r="X12"/>
  <c r="X13"/>
  <c r="X14"/>
  <c r="X15"/>
  <c r="X16"/>
  <c r="X17"/>
  <c r="X18"/>
  <c r="X19"/>
  <c r="X20"/>
  <c r="X21"/>
  <c r="X23"/>
  <c r="X24"/>
  <c r="X25"/>
  <c r="X26"/>
  <c r="X27"/>
  <c r="X28"/>
  <c r="X29"/>
  <c r="X30"/>
  <c r="X31"/>
  <c r="X32"/>
  <c r="X33"/>
  <c r="X34"/>
  <c r="X35"/>
  <c r="X36"/>
  <c r="X11"/>
  <c r="V12"/>
  <c r="V13"/>
  <c r="V14"/>
  <c r="V15"/>
  <c r="V16"/>
  <c r="V17"/>
  <c r="V18"/>
  <c r="V19"/>
  <c r="V20"/>
  <c r="V21"/>
  <c r="V23"/>
  <c r="V25"/>
  <c r="V26"/>
  <c r="V27"/>
  <c r="V28"/>
  <c r="V29"/>
  <c r="V30"/>
  <c r="V31"/>
  <c r="V32"/>
  <c r="V33"/>
  <c r="V34"/>
  <c r="V35"/>
  <c r="V36"/>
  <c r="V11"/>
  <c r="U12"/>
  <c r="U13"/>
  <c r="U14"/>
  <c r="U15"/>
  <c r="U16"/>
  <c r="U17"/>
  <c r="U18"/>
  <c r="U19"/>
  <c r="U20"/>
  <c r="U21"/>
  <c r="U23"/>
  <c r="U24"/>
  <c r="U25"/>
  <c r="U26"/>
  <c r="U27"/>
  <c r="U28"/>
  <c r="U29"/>
  <c r="U30"/>
  <c r="U31"/>
  <c r="U32"/>
  <c r="U33"/>
  <c r="U35"/>
  <c r="U36"/>
  <c r="U11"/>
  <c r="T12"/>
  <c r="T13"/>
  <c r="T14"/>
  <c r="T15"/>
  <c r="T16"/>
  <c r="T17"/>
  <c r="T18"/>
  <c r="T19"/>
  <c r="T20"/>
  <c r="T21"/>
  <c r="T23"/>
  <c r="T24"/>
  <c r="T25"/>
  <c r="T26"/>
  <c r="T27"/>
  <c r="T28"/>
  <c r="T29"/>
  <c r="T30"/>
  <c r="T31"/>
  <c r="T32"/>
  <c r="T33"/>
  <c r="T34"/>
  <c r="T35"/>
  <c r="T36"/>
  <c r="T11"/>
  <c r="S12"/>
  <c r="S13"/>
  <c r="S14"/>
  <c r="S15"/>
  <c r="S16"/>
  <c r="S17"/>
  <c r="S18"/>
  <c r="S19"/>
  <c r="S20"/>
  <c r="S21"/>
  <c r="S23"/>
  <c r="S25"/>
  <c r="S26"/>
  <c r="S27"/>
  <c r="S28"/>
  <c r="S29"/>
  <c r="S30"/>
  <c r="S31"/>
  <c r="S32"/>
  <c r="S33"/>
  <c r="S35"/>
  <c r="S36"/>
  <c r="S11"/>
  <c r="R12"/>
  <c r="R13"/>
  <c r="R14"/>
  <c r="R15"/>
  <c r="R16"/>
  <c r="R17"/>
  <c r="R18"/>
  <c r="R19"/>
  <c r="R20"/>
  <c r="R21"/>
  <c r="R23"/>
  <c r="R25"/>
  <c r="R26"/>
  <c r="R27"/>
  <c r="R28"/>
  <c r="R29"/>
  <c r="R30"/>
  <c r="R31"/>
  <c r="R32"/>
  <c r="R33"/>
  <c r="R34"/>
  <c r="R35"/>
  <c r="R36"/>
  <c r="R11"/>
  <c r="Q12"/>
  <c r="Q13"/>
  <c r="Q14"/>
  <c r="Q15"/>
  <c r="Q16"/>
  <c r="Q17"/>
  <c r="Q18"/>
  <c r="Q19"/>
  <c r="Q20"/>
  <c r="Q21"/>
  <c r="Q23"/>
  <c r="Q24"/>
  <c r="Q25"/>
  <c r="Q26"/>
  <c r="Q27"/>
  <c r="Q28"/>
  <c r="Q29"/>
  <c r="Q30"/>
  <c r="Q31"/>
  <c r="Q32"/>
  <c r="Q33"/>
  <c r="Q34"/>
  <c r="Q35"/>
  <c r="Q36"/>
  <c r="Q11"/>
  <c r="P12"/>
  <c r="P13"/>
  <c r="P14"/>
  <c r="P15"/>
  <c r="P16"/>
  <c r="P17"/>
  <c r="P18"/>
  <c r="P19"/>
  <c r="P20"/>
  <c r="P21"/>
  <c r="P23"/>
  <c r="P24"/>
  <c r="P25"/>
  <c r="P26"/>
  <c r="P27"/>
  <c r="P28"/>
  <c r="P29"/>
  <c r="P30"/>
  <c r="P31"/>
  <c r="P32"/>
  <c r="P33"/>
  <c r="P34"/>
  <c r="P35"/>
  <c r="P36"/>
  <c r="P11"/>
  <c r="O12"/>
  <c r="O13"/>
  <c r="O14"/>
  <c r="O15"/>
  <c r="O16"/>
  <c r="O17"/>
  <c r="O18"/>
  <c r="O19"/>
  <c r="O20"/>
  <c r="O21"/>
  <c r="O22"/>
  <c r="O23"/>
  <c r="O25"/>
  <c r="O26"/>
  <c r="O27"/>
  <c r="O28"/>
  <c r="O29"/>
  <c r="O30"/>
  <c r="O31"/>
  <c r="O32"/>
  <c r="O33"/>
  <c r="O34"/>
  <c r="O35"/>
  <c r="O36"/>
  <c r="O11"/>
  <c r="N12"/>
  <c r="N13"/>
  <c r="N14"/>
  <c r="N15"/>
  <c r="N16"/>
  <c r="N17"/>
  <c r="N18"/>
  <c r="N19"/>
  <c r="N20"/>
  <c r="N21"/>
  <c r="N22"/>
  <c r="N23"/>
  <c r="N25"/>
  <c r="N26"/>
  <c r="N27"/>
  <c r="N28"/>
  <c r="N29"/>
  <c r="N30"/>
  <c r="N31"/>
  <c r="N32"/>
  <c r="N33"/>
  <c r="N34"/>
  <c r="N35"/>
  <c r="N36"/>
  <c r="N11"/>
</calcChain>
</file>

<file path=xl/sharedStrings.xml><?xml version="1.0" encoding="utf-8"?>
<sst xmlns="http://schemas.openxmlformats.org/spreadsheetml/2006/main" count="85" uniqueCount="58">
  <si>
    <t>Учреждение</t>
  </si>
  <si>
    <t>Наименование муниципальной услуги</t>
  </si>
  <si>
    <t>План субсидии муниципального задания (конкретной муниципальной услуги/работы) в (в руб.)</t>
  </si>
  <si>
    <t>2024 год</t>
  </si>
  <si>
    <t>МБУК "Уссурийский музей"</t>
  </si>
  <si>
    <t>Публичный показ музейных предметов, музейных коллекций</t>
  </si>
  <si>
    <t>Создание экспозиций  (выставок) музеев, организация выездных выставок</t>
  </si>
  <si>
    <t>Формирование, учет, изучение, обеспечение физического сохранения и безопасности музейных предметов, музейных коллекций</t>
  </si>
  <si>
    <t>Плановое значение показателя объема муниципальной услуги/работы (чел., чел-час, спектакли, мероприятия и т.д.)</t>
  </si>
  <si>
    <t>МБУК "Театр драмы УГО им. В.Ф. Комиссаржевской"</t>
  </si>
  <si>
    <t>Услуга по организации деятельности клубных формирований и формирований самодеятельного народного творчества</t>
  </si>
  <si>
    <t>МБУК ЦКС</t>
  </si>
  <si>
    <t>Итого</t>
  </si>
  <si>
    <t>Создание спектаклей (работа)</t>
  </si>
  <si>
    <t xml:space="preserve">Показ (организация показа) спектаклей (театральных постановок) </t>
  </si>
  <si>
    <t>Библиотечное, библиографическое и информационное обслуживание пользователей библиотеки</t>
  </si>
  <si>
    <t>Предоставление библио-графической информации из государственных биб-лиотечных фондов и ин-формации из государствен-ных библиотечных фондов в части, не касающейся ав-торских прав</t>
  </si>
  <si>
    <t xml:space="preserve"> Формирование, учет, изу-чение, обеспечение физиче-ского сохранения и безо-пасности фондов библио-тек, включая оцифровку фондов</t>
  </si>
  <si>
    <t>МБУК "ЦБС"</t>
  </si>
  <si>
    <t>Демонстрация коллекции диких и домашних животных, растений</t>
  </si>
  <si>
    <t>МАУК "Городские парки"</t>
  </si>
  <si>
    <t>2025 год</t>
  </si>
  <si>
    <t>Создание экспозиций диких и домашних животных, растений (работа)</t>
  </si>
  <si>
    <t>Организация и проведение мероприятий</t>
  </si>
  <si>
    <t>Ведомство</t>
  </si>
  <si>
    <t>017 (Культура)</t>
  </si>
  <si>
    <t xml:space="preserve">Реализация дополнительных общеобразовательных предпрофессиональных программ в области искусств </t>
  </si>
  <si>
    <t>Обеспечение доступа к обьектам спорта, час.</t>
  </si>
  <si>
    <t>Спортивная подготовка по олимпийским видам спорта, чел.</t>
  </si>
  <si>
    <t>Спортивная подготовка по неолимпийским видам спорта, чел.</t>
  </si>
  <si>
    <t>Организация и проведение официальных спортивных мероприятий, шт.</t>
  </si>
  <si>
    <t>001 Администрация УГО Спорт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</si>
  <si>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</si>
  <si>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</si>
  <si>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</si>
  <si>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дошкольного образования</t>
  </si>
  <si>
    <t>Присмотр и уход</t>
  </si>
  <si>
    <t>Реализация дополнительных общеразвивающих программ</t>
  </si>
  <si>
    <t>Реализация дополнительных предпрофессиональных программ в области физической культуры и спорта</t>
  </si>
  <si>
    <t>Организация отдыха детей и молодежи</t>
  </si>
  <si>
    <t>016 Управление образования Уссурийского городского округа</t>
  </si>
  <si>
    <t>объем муниципальной услуги</t>
  </si>
  <si>
    <t>объем субсидии</t>
  </si>
  <si>
    <t>2026 год</t>
  </si>
  <si>
    <t>Ожидаемое значение показателя объема муниципальной услуги/работы за 2023 год  (чел., чел-час, спектакли, мероприятия и т.д.)</t>
  </si>
  <si>
    <t>Фактическое значение показателя объема муниципальной услуги/работы за 2022 год  (чел., чел-час, спектакли, мероприятия и т.д.)</t>
  </si>
  <si>
    <t>Ожидаемое исполнение муниципального задания (конкретной муниципальной услуги/работы) в (в руб.) 2023 г.</t>
  </si>
  <si>
    <t>Фактический, исполненный оъем субсидии муниципального задания (конкретной муниципальной услуги/работы) в 2022 г. (в руб.)</t>
  </si>
  <si>
    <t xml:space="preserve">Сведения о планируемых объемах оказания муниципальных услуг (работ) муниципальными бюджетными и автономными учреждениями на 2024 год и плановый период 2025-2026 годы, а также о планируемых объемах субсидий на их финансовое обеспечение в сравнении с ожидаемым исполнением за текущий 2023 год и отчетом за отчетный 2022 год </t>
  </si>
  <si>
    <t>Ожидаемое исполнение за 2023 год</t>
  </si>
  <si>
    <t>Фактическое исполнение за 2022 год</t>
  </si>
  <si>
    <t xml:space="preserve">Сведения о планируемых объемах оказания муниципальных услуг (работ) муниципальными бюджетными и автономными учреждениями на очередной  2024 год и плановый период 2025 и 2026 годов, а также о планируемых объемах субсидий на их финансовое обеспечение в сравнении с ожидаемым исполнением за текущий 20223 год и отчетом за отчетный 2022 год </t>
  </si>
  <si>
    <t>Отклонение исполения 2024 года от 2022 года, %</t>
  </si>
  <si>
    <t>Отклонения 2024 года от ожидаемого исполнения 2023 года, %</t>
  </si>
  <si>
    <t>Отклонение 2025 года от исполения  2022 года, %</t>
  </si>
  <si>
    <t>Отклонения 2025 года от ожидаемого исполнения 2023 года, %</t>
  </si>
  <si>
    <t>Отклонение 2026 года от исполения  2022 года, %</t>
  </si>
  <si>
    <t>Отклонения 2026 года от ожидаемого исполнения 2023 года, %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</si>
</sst>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"/>
    <numFmt numFmtId="165" formatCode="#,##0.00_ ;\-#,##0.00\ 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43" fontId="2" fillId="0" borderId="1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2" fillId="2" borderId="0" xfId="0" applyFont="1" applyFill="1" applyAlignment="1">
      <alignment wrapText="1"/>
    </xf>
    <xf numFmtId="43" fontId="2" fillId="2" borderId="1" xfId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/>
    <xf numFmtId="43" fontId="2" fillId="0" borderId="0" xfId="0" applyNumberFormat="1" applyFont="1" applyFill="1"/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4"/>
  <sheetViews>
    <sheetView tabSelected="1" topLeftCell="A6" zoomScaleNormal="100" workbookViewId="0">
      <pane xSplit="3" ySplit="5" topLeftCell="H22" activePane="bottomRight" state="frozen"/>
      <selection activeCell="A6" sqref="A6"/>
      <selection pane="topRight" activeCell="D6" sqref="D6"/>
      <selection pane="bottomLeft" activeCell="A8" sqref="A8"/>
      <selection pane="bottomRight" activeCell="J10" sqref="J10"/>
    </sheetView>
  </sheetViews>
  <sheetFormatPr defaultRowHeight="15"/>
  <cols>
    <col min="1" max="1" width="8" style="2" customWidth="1"/>
    <col min="2" max="2" width="20.7109375" style="2" hidden="1" customWidth="1"/>
    <col min="3" max="3" width="21.85546875" style="2" customWidth="1"/>
    <col min="4" max="4" width="10" style="3" customWidth="1"/>
    <col min="5" max="6" width="10.140625" style="3" bestFit="1" customWidth="1"/>
    <col min="7" max="7" width="18.42578125" style="3" customWidth="1"/>
    <col min="8" max="8" width="18.5703125" style="3" bestFit="1" customWidth="1"/>
    <col min="9" max="11" width="19" style="3" bestFit="1" customWidth="1"/>
    <col min="12" max="13" width="18.5703125" style="3" bestFit="1" customWidth="1"/>
    <col min="14" max="25" width="12.42578125" style="3" customWidth="1"/>
  </cols>
  <sheetData>
    <row r="2" spans="1:25" ht="58.5" customHeight="1">
      <c r="D2" s="42" t="s">
        <v>48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5">
      <c r="C3" s="3"/>
      <c r="G3" s="5"/>
      <c r="H3" s="5"/>
      <c r="I3" s="5"/>
      <c r="J3" s="5"/>
      <c r="K3" s="5"/>
      <c r="L3" s="5"/>
      <c r="M3" s="5"/>
    </row>
    <row r="7" spans="1:25" s="22" customFormat="1" ht="60" customHeight="1">
      <c r="A7" s="49" t="s">
        <v>51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9" spans="1:25" s="24" customFormat="1" ht="121.5" customHeight="1">
      <c r="A9" s="46" t="s">
        <v>24</v>
      </c>
      <c r="B9" s="46" t="s">
        <v>0</v>
      </c>
      <c r="C9" s="46" t="s">
        <v>1</v>
      </c>
      <c r="D9" s="43" t="s">
        <v>8</v>
      </c>
      <c r="E9" s="48"/>
      <c r="F9" s="45"/>
      <c r="G9" s="43" t="s">
        <v>49</v>
      </c>
      <c r="H9" s="45"/>
      <c r="I9" s="43" t="s">
        <v>50</v>
      </c>
      <c r="J9" s="45"/>
      <c r="K9" s="43" t="s">
        <v>2</v>
      </c>
      <c r="L9" s="48"/>
      <c r="M9" s="45"/>
      <c r="N9" s="43" t="s">
        <v>52</v>
      </c>
      <c r="O9" s="45"/>
      <c r="P9" s="43" t="s">
        <v>53</v>
      </c>
      <c r="Q9" s="44"/>
      <c r="R9" s="43" t="s">
        <v>54</v>
      </c>
      <c r="S9" s="45"/>
      <c r="T9" s="43" t="s">
        <v>55</v>
      </c>
      <c r="U9" s="44"/>
      <c r="V9" s="43" t="s">
        <v>56</v>
      </c>
      <c r="W9" s="45"/>
      <c r="X9" s="43" t="s">
        <v>57</v>
      </c>
      <c r="Y9" s="44"/>
    </row>
    <row r="10" spans="1:25" s="26" customFormat="1" ht="193.5" customHeight="1">
      <c r="A10" s="47"/>
      <c r="B10" s="47"/>
      <c r="C10" s="47"/>
      <c r="D10" s="25" t="s">
        <v>3</v>
      </c>
      <c r="E10" s="25" t="s">
        <v>21</v>
      </c>
      <c r="F10" s="25" t="s">
        <v>43</v>
      </c>
      <c r="G10" s="23" t="s">
        <v>44</v>
      </c>
      <c r="H10" s="23" t="s">
        <v>46</v>
      </c>
      <c r="I10" s="23" t="s">
        <v>45</v>
      </c>
      <c r="J10" s="23" t="s">
        <v>47</v>
      </c>
      <c r="K10" s="25" t="s">
        <v>3</v>
      </c>
      <c r="L10" s="25" t="s">
        <v>21</v>
      </c>
      <c r="M10" s="25" t="s">
        <v>43</v>
      </c>
      <c r="N10" s="23" t="s">
        <v>41</v>
      </c>
      <c r="O10" s="23" t="s">
        <v>42</v>
      </c>
      <c r="P10" s="23" t="s">
        <v>41</v>
      </c>
      <c r="Q10" s="23" t="s">
        <v>42</v>
      </c>
      <c r="R10" s="23" t="s">
        <v>41</v>
      </c>
      <c r="S10" s="23" t="s">
        <v>42</v>
      </c>
      <c r="T10" s="23" t="s">
        <v>41</v>
      </c>
      <c r="U10" s="23" t="s">
        <v>42</v>
      </c>
      <c r="V10" s="23" t="s">
        <v>41</v>
      </c>
      <c r="W10" s="23" t="s">
        <v>42</v>
      </c>
      <c r="X10" s="23" t="s">
        <v>41</v>
      </c>
      <c r="Y10" s="23" t="s">
        <v>42</v>
      </c>
    </row>
    <row r="11" spans="1:25" s="10" customFormat="1" ht="45">
      <c r="A11" s="6" t="s">
        <v>25</v>
      </c>
      <c r="B11" s="39" t="s">
        <v>4</v>
      </c>
      <c r="C11" s="6" t="s">
        <v>5</v>
      </c>
      <c r="D11" s="11">
        <v>41800</v>
      </c>
      <c r="E11" s="11">
        <v>41800</v>
      </c>
      <c r="F11" s="11">
        <v>41800</v>
      </c>
      <c r="G11" s="11">
        <v>41800</v>
      </c>
      <c r="H11" s="9">
        <v>14327139.699999999</v>
      </c>
      <c r="I11" s="12">
        <v>40345</v>
      </c>
      <c r="J11" s="9">
        <v>10888358.82</v>
      </c>
      <c r="K11" s="34">
        <v>16826111.949999999</v>
      </c>
      <c r="L11" s="28">
        <v>17629900.719999999</v>
      </c>
      <c r="M11" s="28">
        <v>16058189.390000001</v>
      </c>
      <c r="N11" s="9">
        <f>D11/I11*100</f>
        <v>103.60639484446648</v>
      </c>
      <c r="O11" s="9">
        <f>K11/J11*100</f>
        <v>154.53304054503963</v>
      </c>
      <c r="P11" s="28">
        <f>D11/G11*100</f>
        <v>100</v>
      </c>
      <c r="Q11" s="28">
        <f>K11/H11*100</f>
        <v>117.44222714600878</v>
      </c>
      <c r="R11" s="28">
        <f>E11/I11*100</f>
        <v>103.60639484446648</v>
      </c>
      <c r="S11" s="28">
        <f>L11/J11*100</f>
        <v>161.91513350585922</v>
      </c>
      <c r="T11" s="28">
        <f>E11/G11*100</f>
        <v>100</v>
      </c>
      <c r="U11" s="28">
        <f>L11/H11*100</f>
        <v>123.05248004247491</v>
      </c>
      <c r="V11" s="28">
        <f>F11/I11*100</f>
        <v>103.60639484446648</v>
      </c>
      <c r="W11" s="28">
        <f>M11/J11*100</f>
        <v>147.48034718054964</v>
      </c>
      <c r="X11" s="9">
        <f>F11/G11*100</f>
        <v>100</v>
      </c>
      <c r="Y11" s="9">
        <f>M11/H11*100</f>
        <v>112.08231179598256</v>
      </c>
    </row>
    <row r="12" spans="1:25" s="10" customFormat="1" ht="60">
      <c r="A12" s="6" t="s">
        <v>25</v>
      </c>
      <c r="B12" s="40"/>
      <c r="C12" s="6" t="s">
        <v>6</v>
      </c>
      <c r="D12" s="7">
        <v>12</v>
      </c>
      <c r="E12" s="7">
        <v>12</v>
      </c>
      <c r="F12" s="7">
        <v>12</v>
      </c>
      <c r="G12" s="7">
        <v>12</v>
      </c>
      <c r="H12" s="9">
        <v>4261.3900000000003</v>
      </c>
      <c r="I12" s="11">
        <v>12</v>
      </c>
      <c r="J12" s="9">
        <v>3238.57</v>
      </c>
      <c r="K12" s="34">
        <v>5004.67</v>
      </c>
      <c r="L12" s="28">
        <v>5243.74</v>
      </c>
      <c r="M12" s="28">
        <v>4776.26</v>
      </c>
      <c r="N12" s="9">
        <f t="shared" ref="N12:N36" si="0">D12/I12*100</f>
        <v>100</v>
      </c>
      <c r="O12" s="9">
        <f t="shared" ref="O12:O36" si="1">K12/J12*100</f>
        <v>154.53332798117688</v>
      </c>
      <c r="P12" s="28">
        <f t="shared" ref="P12:P36" si="2">D12/G12*100</f>
        <v>100</v>
      </c>
      <c r="Q12" s="28">
        <f t="shared" ref="Q12:Q36" si="3">K12/H12*100</f>
        <v>117.44219609094684</v>
      </c>
      <c r="R12" s="28">
        <f t="shared" ref="R12:R36" si="4">E12/I12*100</f>
        <v>100</v>
      </c>
      <c r="S12" s="28">
        <f t="shared" ref="S12:S36" si="5">L12/J12*100</f>
        <v>161.91528977295533</v>
      </c>
      <c r="T12" s="28">
        <f t="shared" ref="T12:T36" si="6">E12/G12*100</f>
        <v>100</v>
      </c>
      <c r="U12" s="28">
        <f t="shared" ref="U12:U36" si="7">L12/H12*100</f>
        <v>123.05233738287271</v>
      </c>
      <c r="V12" s="28">
        <f t="shared" ref="V12:V36" si="8">F12/I12*100</f>
        <v>100</v>
      </c>
      <c r="W12" s="28">
        <f t="shared" ref="W12:W36" si="9">M12/J12*100</f>
        <v>147.48052381143529</v>
      </c>
      <c r="X12" s="9">
        <f t="shared" ref="X12:X36" si="10">F12/G12*100</f>
        <v>100</v>
      </c>
      <c r="Y12" s="9">
        <f t="shared" ref="Y12:Y36" si="11">M12/H12*100</f>
        <v>112.08220791807368</v>
      </c>
    </row>
    <row r="13" spans="1:25" s="10" customFormat="1" ht="105">
      <c r="A13" s="6" t="s">
        <v>25</v>
      </c>
      <c r="B13" s="41"/>
      <c r="C13" s="6" t="s">
        <v>7</v>
      </c>
      <c r="D13" s="7">
        <v>500</v>
      </c>
      <c r="E13" s="7">
        <v>500</v>
      </c>
      <c r="F13" s="7">
        <v>500</v>
      </c>
      <c r="G13" s="7">
        <v>500</v>
      </c>
      <c r="H13" s="9">
        <v>177557.81</v>
      </c>
      <c r="I13" s="12">
        <v>500</v>
      </c>
      <c r="J13" s="9">
        <v>134940.62</v>
      </c>
      <c r="K13" s="34">
        <v>208527.85</v>
      </c>
      <c r="L13" s="28">
        <v>218489.29</v>
      </c>
      <c r="M13" s="28">
        <v>199010.9</v>
      </c>
      <c r="N13" s="9">
        <f t="shared" si="0"/>
        <v>100</v>
      </c>
      <c r="O13" s="9">
        <f t="shared" si="1"/>
        <v>154.53304572040651</v>
      </c>
      <c r="P13" s="28">
        <f t="shared" si="2"/>
        <v>100</v>
      </c>
      <c r="Q13" s="28">
        <f t="shared" si="3"/>
        <v>117.44222909710365</v>
      </c>
      <c r="R13" s="28">
        <f t="shared" si="4"/>
        <v>100</v>
      </c>
      <c r="S13" s="28">
        <f t="shared" si="5"/>
        <v>161.91513719145502</v>
      </c>
      <c r="T13" s="28">
        <f t="shared" si="6"/>
        <v>100</v>
      </c>
      <c r="U13" s="28">
        <f t="shared" si="7"/>
        <v>123.05248076668664</v>
      </c>
      <c r="V13" s="28">
        <f t="shared" si="8"/>
        <v>100</v>
      </c>
      <c r="W13" s="28">
        <f t="shared" si="9"/>
        <v>147.48035098697488</v>
      </c>
      <c r="X13" s="9">
        <f t="shared" si="10"/>
        <v>100</v>
      </c>
      <c r="Y13" s="9">
        <f t="shared" si="11"/>
        <v>112.08231279716729</v>
      </c>
    </row>
    <row r="14" spans="1:25" s="15" customFormat="1" ht="90">
      <c r="A14" s="6" t="s">
        <v>25</v>
      </c>
      <c r="B14" s="6" t="s">
        <v>12</v>
      </c>
      <c r="C14" s="6" t="s">
        <v>26</v>
      </c>
      <c r="D14" s="7">
        <v>305575</v>
      </c>
      <c r="E14" s="7">
        <v>305575</v>
      </c>
      <c r="F14" s="7">
        <v>305575</v>
      </c>
      <c r="G14" s="7">
        <v>305575</v>
      </c>
      <c r="H14" s="9">
        <v>90333313.859999999</v>
      </c>
      <c r="I14" s="8">
        <v>307401</v>
      </c>
      <c r="J14" s="9">
        <v>80506795.109999999</v>
      </c>
      <c r="K14" s="9">
        <v>90960381.900000006</v>
      </c>
      <c r="L14" s="9">
        <v>95480424.450000003</v>
      </c>
      <c r="M14" s="9">
        <v>87128961.219999999</v>
      </c>
      <c r="N14" s="9">
        <f t="shared" si="0"/>
        <v>99.405987618778084</v>
      </c>
      <c r="O14" s="9">
        <f t="shared" si="1"/>
        <v>112.98472604171712</v>
      </c>
      <c r="P14" s="28">
        <f t="shared" si="2"/>
        <v>100</v>
      </c>
      <c r="Q14" s="28">
        <f t="shared" si="3"/>
        <v>100.69417141163652</v>
      </c>
      <c r="R14" s="28">
        <f t="shared" si="4"/>
        <v>99.405987618778084</v>
      </c>
      <c r="S14" s="28">
        <f t="shared" si="5"/>
        <v>118.59921180509157</v>
      </c>
      <c r="T14" s="28">
        <f t="shared" si="6"/>
        <v>100</v>
      </c>
      <c r="U14" s="28">
        <f t="shared" si="7"/>
        <v>105.69790963052354</v>
      </c>
      <c r="V14" s="28">
        <f t="shared" si="8"/>
        <v>99.405987618778084</v>
      </c>
      <c r="W14" s="28">
        <f t="shared" si="9"/>
        <v>108.22559897080966</v>
      </c>
      <c r="X14" s="9">
        <f t="shared" si="10"/>
        <v>100</v>
      </c>
      <c r="Y14" s="9">
        <f t="shared" si="11"/>
        <v>96.452745390292932</v>
      </c>
    </row>
    <row r="15" spans="1:25" s="10" customFormat="1" ht="60">
      <c r="A15" s="6" t="s">
        <v>25</v>
      </c>
      <c r="B15" s="39" t="s">
        <v>9</v>
      </c>
      <c r="C15" s="6" t="s">
        <v>14</v>
      </c>
      <c r="D15" s="7">
        <v>300</v>
      </c>
      <c r="E15" s="7">
        <v>300</v>
      </c>
      <c r="F15" s="7">
        <v>300</v>
      </c>
      <c r="G15" s="7">
        <v>300</v>
      </c>
      <c r="H15" s="14">
        <v>7497370.6500000004</v>
      </c>
      <c r="I15" s="12">
        <v>301</v>
      </c>
      <c r="J15" s="13">
        <v>6720525.9100000001</v>
      </c>
      <c r="K15" s="34">
        <v>9291447.0299999993</v>
      </c>
      <c r="L15" s="28">
        <v>9812341.0500000007</v>
      </c>
      <c r="M15" s="28">
        <v>9007869.1799999997</v>
      </c>
      <c r="N15" s="9">
        <f t="shared" si="0"/>
        <v>99.667774086378742</v>
      </c>
      <c r="O15" s="9">
        <f t="shared" si="1"/>
        <v>138.25476092837502</v>
      </c>
      <c r="P15" s="28">
        <f t="shared" si="2"/>
        <v>100</v>
      </c>
      <c r="Q15" s="28">
        <f t="shared" si="3"/>
        <v>123.92940757170648</v>
      </c>
      <c r="R15" s="28">
        <f t="shared" si="4"/>
        <v>99.667774086378742</v>
      </c>
      <c r="S15" s="28">
        <f t="shared" si="5"/>
        <v>146.00555345526524</v>
      </c>
      <c r="T15" s="28">
        <f t="shared" si="6"/>
        <v>100</v>
      </c>
      <c r="U15" s="28">
        <f t="shared" si="7"/>
        <v>130.87709689262863</v>
      </c>
      <c r="V15" s="28">
        <f t="shared" si="8"/>
        <v>99.667774086378742</v>
      </c>
      <c r="W15" s="28">
        <f t="shared" si="9"/>
        <v>134.03518267218465</v>
      </c>
      <c r="X15" s="9">
        <f t="shared" si="10"/>
        <v>100</v>
      </c>
      <c r="Y15" s="9">
        <f t="shared" si="11"/>
        <v>120.14704355052794</v>
      </c>
    </row>
    <row r="16" spans="1:25" s="10" customFormat="1" ht="45">
      <c r="A16" s="6" t="s">
        <v>25</v>
      </c>
      <c r="B16" s="41"/>
      <c r="C16" s="6" t="s">
        <v>13</v>
      </c>
      <c r="D16" s="7">
        <v>5</v>
      </c>
      <c r="E16" s="7">
        <v>5</v>
      </c>
      <c r="F16" s="7">
        <v>5</v>
      </c>
      <c r="G16" s="7">
        <v>5</v>
      </c>
      <c r="H16" s="14">
        <v>71173884.980000004</v>
      </c>
      <c r="I16" s="12">
        <v>5</v>
      </c>
      <c r="J16" s="13">
        <v>63799158.439999998</v>
      </c>
      <c r="K16" s="34">
        <v>88205374.019999996</v>
      </c>
      <c r="L16" s="28">
        <v>93150314.359999999</v>
      </c>
      <c r="M16" s="28">
        <v>85513318.579999998</v>
      </c>
      <c r="N16" s="9">
        <f t="shared" si="0"/>
        <v>100</v>
      </c>
      <c r="O16" s="9">
        <f t="shared" si="1"/>
        <v>138.25476099806687</v>
      </c>
      <c r="P16" s="28">
        <f t="shared" si="2"/>
        <v>100</v>
      </c>
      <c r="Q16" s="28">
        <f t="shared" si="3"/>
        <v>123.92940759772475</v>
      </c>
      <c r="R16" s="28">
        <f t="shared" si="4"/>
        <v>100</v>
      </c>
      <c r="S16" s="28">
        <f t="shared" si="5"/>
        <v>146.0055534237232</v>
      </c>
      <c r="T16" s="28">
        <f t="shared" si="6"/>
        <v>100</v>
      </c>
      <c r="U16" s="28">
        <f t="shared" si="7"/>
        <v>130.87709682585881</v>
      </c>
      <c r="V16" s="28">
        <f t="shared" si="8"/>
        <v>100</v>
      </c>
      <c r="W16" s="28">
        <f t="shared" si="9"/>
        <v>134.03518270608711</v>
      </c>
      <c r="X16" s="9">
        <f t="shared" si="10"/>
        <v>100</v>
      </c>
      <c r="Y16" s="9">
        <f t="shared" si="11"/>
        <v>120.1470435455777</v>
      </c>
    </row>
    <row r="17" spans="1:25" s="10" customFormat="1" ht="90">
      <c r="A17" s="6" t="s">
        <v>25</v>
      </c>
      <c r="B17" s="39" t="s">
        <v>11</v>
      </c>
      <c r="C17" s="6" t="s">
        <v>10</v>
      </c>
      <c r="D17" s="7">
        <v>254</v>
      </c>
      <c r="E17" s="7">
        <v>254</v>
      </c>
      <c r="F17" s="7">
        <v>254</v>
      </c>
      <c r="G17" s="7">
        <v>254</v>
      </c>
      <c r="H17" s="9">
        <v>57260607.630000003</v>
      </c>
      <c r="I17" s="7">
        <v>254</v>
      </c>
      <c r="J17" s="9">
        <v>49546575.649999999</v>
      </c>
      <c r="K17" s="9">
        <v>55923629.359999999</v>
      </c>
      <c r="L17" s="9">
        <v>58503306.920000002</v>
      </c>
      <c r="M17" s="9">
        <v>53245153.689999998</v>
      </c>
      <c r="N17" s="9">
        <f t="shared" si="0"/>
        <v>100</v>
      </c>
      <c r="O17" s="9">
        <f t="shared" si="1"/>
        <v>112.87082634135584</v>
      </c>
      <c r="P17" s="28">
        <f t="shared" si="2"/>
        <v>100</v>
      </c>
      <c r="Q17" s="28">
        <f t="shared" si="3"/>
        <v>97.665099401949888</v>
      </c>
      <c r="R17" s="28">
        <f t="shared" si="4"/>
        <v>100</v>
      </c>
      <c r="S17" s="28">
        <f t="shared" si="5"/>
        <v>118.07739718133277</v>
      </c>
      <c r="T17" s="28">
        <f t="shared" si="6"/>
        <v>100</v>
      </c>
      <c r="U17" s="28">
        <f t="shared" si="7"/>
        <v>102.17025166416313</v>
      </c>
      <c r="V17" s="28">
        <f t="shared" si="8"/>
        <v>100</v>
      </c>
      <c r="W17" s="28">
        <f t="shared" si="9"/>
        <v>107.46485098410629</v>
      </c>
      <c r="X17" s="9">
        <f t="shared" si="10"/>
        <v>100</v>
      </c>
      <c r="Y17" s="9">
        <f t="shared" si="11"/>
        <v>92.987405991311505</v>
      </c>
    </row>
    <row r="18" spans="1:25" s="10" customFormat="1" ht="45">
      <c r="A18" s="6" t="s">
        <v>25</v>
      </c>
      <c r="B18" s="41"/>
      <c r="C18" s="6" t="s">
        <v>23</v>
      </c>
      <c r="D18" s="7">
        <v>3003</v>
      </c>
      <c r="E18" s="7">
        <v>3003</v>
      </c>
      <c r="F18" s="7">
        <v>3003</v>
      </c>
      <c r="G18" s="7">
        <v>3003</v>
      </c>
      <c r="H18" s="9">
        <v>137119451.91</v>
      </c>
      <c r="I18" s="7">
        <v>3078</v>
      </c>
      <c r="J18" s="9">
        <v>122047688.89</v>
      </c>
      <c r="K18" s="9">
        <v>139435701.78999999</v>
      </c>
      <c r="L18" s="9">
        <v>144391179.38</v>
      </c>
      <c r="M18" s="9">
        <v>130369437.37</v>
      </c>
      <c r="N18" s="9">
        <f t="shared" si="0"/>
        <v>97.563352826510723</v>
      </c>
      <c r="O18" s="9">
        <f t="shared" si="1"/>
        <v>114.24690058299389</v>
      </c>
      <c r="P18" s="28">
        <f t="shared" si="2"/>
        <v>100</v>
      </c>
      <c r="Q18" s="28">
        <f t="shared" si="3"/>
        <v>101.68922049186742</v>
      </c>
      <c r="R18" s="28">
        <f t="shared" si="4"/>
        <v>97.563352826510723</v>
      </c>
      <c r="S18" s="28">
        <f t="shared" si="5"/>
        <v>118.30718032697685</v>
      </c>
      <c r="T18" s="28">
        <f t="shared" si="6"/>
        <v>100</v>
      </c>
      <c r="U18" s="28">
        <f t="shared" si="7"/>
        <v>105.30320634214092</v>
      </c>
      <c r="V18" s="28">
        <f t="shared" si="8"/>
        <v>97.563352826510723</v>
      </c>
      <c r="W18" s="28">
        <f t="shared" si="9"/>
        <v>106.81844003412493</v>
      </c>
      <c r="X18" s="9">
        <f t="shared" si="10"/>
        <v>100</v>
      </c>
      <c r="Y18" s="9">
        <f t="shared" si="11"/>
        <v>95.077274270006242</v>
      </c>
    </row>
    <row r="19" spans="1:25" s="10" customFormat="1" ht="90">
      <c r="A19" s="27" t="s">
        <v>25</v>
      </c>
      <c r="B19" s="36" t="s">
        <v>18</v>
      </c>
      <c r="C19" s="27" t="s">
        <v>15</v>
      </c>
      <c r="D19" s="7">
        <v>490750</v>
      </c>
      <c r="E19" s="7">
        <v>548670</v>
      </c>
      <c r="F19" s="7">
        <v>609630</v>
      </c>
      <c r="G19" s="7">
        <v>429790</v>
      </c>
      <c r="H19" s="9">
        <v>49532773.539999999</v>
      </c>
      <c r="I19" s="7">
        <v>368830</v>
      </c>
      <c r="J19" s="9">
        <v>44209164.920000002</v>
      </c>
      <c r="K19" s="9">
        <v>48210911.530000001</v>
      </c>
      <c r="L19" s="9">
        <v>50623386.789999999</v>
      </c>
      <c r="M19" s="9">
        <v>46207815.659999996</v>
      </c>
      <c r="N19" s="9">
        <f t="shared" si="0"/>
        <v>133.05587940243473</v>
      </c>
      <c r="O19" s="9">
        <f t="shared" si="1"/>
        <v>109.051848450975</v>
      </c>
      <c r="P19" s="28">
        <f t="shared" si="2"/>
        <v>114.18367109518601</v>
      </c>
      <c r="Q19" s="28">
        <f t="shared" si="3"/>
        <v>97.331338595581514</v>
      </c>
      <c r="R19" s="28">
        <f t="shared" si="4"/>
        <v>148.7595911395494</v>
      </c>
      <c r="S19" s="28">
        <f t="shared" si="5"/>
        <v>114.50880576823164</v>
      </c>
      <c r="T19" s="28">
        <f t="shared" si="6"/>
        <v>127.66002000977221</v>
      </c>
      <c r="U19" s="28">
        <f t="shared" si="7"/>
        <v>102.20180129650782</v>
      </c>
      <c r="V19" s="28">
        <f t="shared" si="8"/>
        <v>165.28753084076675</v>
      </c>
      <c r="W19" s="28">
        <f t="shared" si="9"/>
        <v>104.52089684031966</v>
      </c>
      <c r="X19" s="9">
        <f t="shared" si="10"/>
        <v>141.84369110495822</v>
      </c>
      <c r="Y19" s="9">
        <f t="shared" si="11"/>
        <v>93.287357758565761</v>
      </c>
    </row>
    <row r="20" spans="1:25" s="10" customFormat="1" ht="165">
      <c r="A20" s="27" t="s">
        <v>25</v>
      </c>
      <c r="B20" s="37"/>
      <c r="C20" s="27" t="s">
        <v>16</v>
      </c>
      <c r="D20" s="7">
        <v>1600</v>
      </c>
      <c r="E20" s="7">
        <v>1700</v>
      </c>
      <c r="F20" s="7">
        <v>1800</v>
      </c>
      <c r="G20" s="7">
        <v>1600</v>
      </c>
      <c r="H20" s="9">
        <v>12992202.890000001</v>
      </c>
      <c r="I20" s="7">
        <v>1699</v>
      </c>
      <c r="J20" s="9">
        <v>11595846.529999999</v>
      </c>
      <c r="K20" s="9">
        <v>12645484.99</v>
      </c>
      <c r="L20" s="9">
        <v>13278265.380000001</v>
      </c>
      <c r="M20" s="9">
        <v>12120082.789999999</v>
      </c>
      <c r="N20" s="9">
        <f t="shared" si="0"/>
        <v>94.173042966450851</v>
      </c>
      <c r="O20" s="9">
        <f t="shared" si="1"/>
        <v>109.05184849837781</v>
      </c>
      <c r="P20" s="28">
        <f t="shared" si="2"/>
        <v>100</v>
      </c>
      <c r="Q20" s="28">
        <f t="shared" si="3"/>
        <v>97.331338627209504</v>
      </c>
      <c r="R20" s="28">
        <f t="shared" si="4"/>
        <v>100.05885815185403</v>
      </c>
      <c r="S20" s="28">
        <f t="shared" si="5"/>
        <v>114.50880576633504</v>
      </c>
      <c r="T20" s="28">
        <f t="shared" si="6"/>
        <v>106.25</v>
      </c>
      <c r="U20" s="28">
        <f t="shared" si="7"/>
        <v>102.2018012836005</v>
      </c>
      <c r="V20" s="28">
        <f t="shared" si="8"/>
        <v>105.94467333725721</v>
      </c>
      <c r="W20" s="28">
        <f t="shared" si="9"/>
        <v>104.52089684563978</v>
      </c>
      <c r="X20" s="9">
        <f t="shared" si="10"/>
        <v>112.5</v>
      </c>
      <c r="Y20" s="9">
        <f t="shared" si="11"/>
        <v>93.2873577530777</v>
      </c>
    </row>
    <row r="21" spans="1:25" s="10" customFormat="1" ht="82.5" customHeight="1">
      <c r="A21" s="27" t="s">
        <v>25</v>
      </c>
      <c r="B21" s="38"/>
      <c r="C21" s="27" t="s">
        <v>17</v>
      </c>
      <c r="D21" s="7">
        <v>10650</v>
      </c>
      <c r="E21" s="7">
        <v>10700</v>
      </c>
      <c r="F21" s="7">
        <v>10800</v>
      </c>
      <c r="G21" s="7">
        <v>10650</v>
      </c>
      <c r="H21" s="9">
        <v>18671910.07</v>
      </c>
      <c r="I21" s="7">
        <v>10550</v>
      </c>
      <c r="J21" s="9">
        <v>16665118.720000001</v>
      </c>
      <c r="K21" s="9">
        <v>18173620.010000002</v>
      </c>
      <c r="L21" s="9">
        <v>19083028.43</v>
      </c>
      <c r="M21" s="9">
        <v>17418531.550000001</v>
      </c>
      <c r="N21" s="9">
        <f t="shared" si="0"/>
        <v>100.9478672985782</v>
      </c>
      <c r="O21" s="9">
        <f t="shared" si="1"/>
        <v>109.05184844671783</v>
      </c>
      <c r="P21" s="28">
        <f t="shared" si="2"/>
        <v>100</v>
      </c>
      <c r="Q21" s="28">
        <f t="shared" si="3"/>
        <v>97.331338582223594</v>
      </c>
      <c r="R21" s="28">
        <f t="shared" si="4"/>
        <v>101.4218009478673</v>
      </c>
      <c r="S21" s="28">
        <f t="shared" si="5"/>
        <v>114.50880579145372</v>
      </c>
      <c r="T21" s="28">
        <f t="shared" si="6"/>
        <v>100.46948356807512</v>
      </c>
      <c r="U21" s="28">
        <f t="shared" si="7"/>
        <v>102.2018013071975</v>
      </c>
      <c r="V21" s="28">
        <f t="shared" si="8"/>
        <v>102.36966824644549</v>
      </c>
      <c r="W21" s="28">
        <f t="shared" si="9"/>
        <v>104.52089686643409</v>
      </c>
      <c r="X21" s="9">
        <f t="shared" si="10"/>
        <v>101.40845070422534</v>
      </c>
      <c r="Y21" s="9">
        <f t="shared" si="11"/>
        <v>93.287357772712326</v>
      </c>
    </row>
    <row r="22" spans="1:25" s="10" customFormat="1" ht="60">
      <c r="A22" s="27" t="s">
        <v>25</v>
      </c>
      <c r="B22" s="39" t="s">
        <v>20</v>
      </c>
      <c r="C22" s="27" t="s">
        <v>19</v>
      </c>
      <c r="D22" s="7"/>
      <c r="E22" s="7"/>
      <c r="F22" s="7"/>
      <c r="G22" s="7"/>
      <c r="H22" s="9"/>
      <c r="I22" s="7">
        <v>10</v>
      </c>
      <c r="J22" s="9">
        <v>768590.1</v>
      </c>
      <c r="K22" s="9"/>
      <c r="L22" s="9"/>
      <c r="M22" s="9"/>
      <c r="N22" s="9">
        <f t="shared" si="0"/>
        <v>0</v>
      </c>
      <c r="O22" s="9">
        <f t="shared" si="1"/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</row>
    <row r="23" spans="1:25" s="10" customFormat="1" ht="45">
      <c r="A23" s="27" t="s">
        <v>25</v>
      </c>
      <c r="B23" s="40"/>
      <c r="C23" s="27" t="s">
        <v>23</v>
      </c>
      <c r="D23" s="7">
        <v>165</v>
      </c>
      <c r="E23" s="7">
        <v>165</v>
      </c>
      <c r="F23" s="7">
        <v>165</v>
      </c>
      <c r="G23" s="7">
        <v>165</v>
      </c>
      <c r="H23" s="9">
        <v>14669020.73</v>
      </c>
      <c r="I23" s="7">
        <v>165</v>
      </c>
      <c r="J23" s="9">
        <v>10864971.470000001</v>
      </c>
      <c r="K23" s="9">
        <v>18766730.420000002</v>
      </c>
      <c r="L23" s="9">
        <v>19692350.629999999</v>
      </c>
      <c r="M23" s="9">
        <v>17964739.370000001</v>
      </c>
      <c r="N23" s="9">
        <f t="shared" si="0"/>
        <v>100</v>
      </c>
      <c r="O23" s="9">
        <f t="shared" si="1"/>
        <v>172.72691853649204</v>
      </c>
      <c r="P23" s="28">
        <f t="shared" si="2"/>
        <v>100</v>
      </c>
      <c r="Q23" s="28">
        <f t="shared" si="3"/>
        <v>127.93444610531954</v>
      </c>
      <c r="R23" s="28">
        <f t="shared" si="4"/>
        <v>100</v>
      </c>
      <c r="S23" s="28">
        <f t="shared" si="5"/>
        <v>181.24622493831544</v>
      </c>
      <c r="T23" s="28">
        <f t="shared" si="6"/>
        <v>100</v>
      </c>
      <c r="U23" s="28">
        <f t="shared" si="7"/>
        <v>134.24448020396244</v>
      </c>
      <c r="V23" s="28">
        <f t="shared" si="8"/>
        <v>100</v>
      </c>
      <c r="W23" s="28">
        <f t="shared" si="9"/>
        <v>165.34548129835082</v>
      </c>
      <c r="X23" s="9">
        <f t="shared" si="10"/>
        <v>100</v>
      </c>
      <c r="Y23" s="9">
        <f t="shared" si="11"/>
        <v>122.46720282601986</v>
      </c>
    </row>
    <row r="24" spans="1:25" s="10" customFormat="1" ht="48" customHeight="1">
      <c r="A24" s="27" t="s">
        <v>25</v>
      </c>
      <c r="B24" s="41"/>
      <c r="C24" s="27" t="s">
        <v>22</v>
      </c>
      <c r="D24" s="7">
        <v>2</v>
      </c>
      <c r="E24" s="7">
        <v>2</v>
      </c>
      <c r="F24" s="7">
        <v>2</v>
      </c>
      <c r="G24" s="7">
        <v>2</v>
      </c>
      <c r="H24" s="9">
        <v>6286723.1900000004</v>
      </c>
      <c r="I24" s="7">
        <v>3</v>
      </c>
      <c r="J24" s="9">
        <v>3887850.53</v>
      </c>
      <c r="K24" s="9">
        <v>8042884.4900000002</v>
      </c>
      <c r="L24" s="9">
        <v>8439578.8599999994</v>
      </c>
      <c r="M24" s="9">
        <v>7699174.04</v>
      </c>
      <c r="N24" s="9">
        <v>100</v>
      </c>
      <c r="O24" s="9">
        <v>100</v>
      </c>
      <c r="P24" s="28">
        <f t="shared" si="2"/>
        <v>100</v>
      </c>
      <c r="Q24" s="28">
        <f t="shared" si="3"/>
        <v>127.93444608462235</v>
      </c>
      <c r="R24" s="28">
        <v>100</v>
      </c>
      <c r="S24" s="28">
        <v>100</v>
      </c>
      <c r="T24" s="28">
        <f t="shared" si="6"/>
        <v>100</v>
      </c>
      <c r="U24" s="28">
        <f t="shared" si="7"/>
        <v>134.2444800722966</v>
      </c>
      <c r="V24" s="28">
        <v>100</v>
      </c>
      <c r="W24" s="28">
        <v>100</v>
      </c>
      <c r="X24" s="9">
        <f t="shared" si="10"/>
        <v>100</v>
      </c>
      <c r="Y24" s="9">
        <f t="shared" si="11"/>
        <v>122.46720282271566</v>
      </c>
    </row>
    <row r="25" spans="1:25" s="10" customFormat="1" ht="45">
      <c r="A25" s="35" t="s">
        <v>31</v>
      </c>
      <c r="B25" s="50"/>
      <c r="C25" s="29" t="s">
        <v>27</v>
      </c>
      <c r="D25" s="18">
        <v>15813</v>
      </c>
      <c r="E25" s="18">
        <v>20766</v>
      </c>
      <c r="F25" s="18">
        <v>15813</v>
      </c>
      <c r="G25" s="18">
        <v>15813</v>
      </c>
      <c r="H25" s="33">
        <v>101559557.87</v>
      </c>
      <c r="I25" s="18">
        <v>10860</v>
      </c>
      <c r="J25" s="33">
        <v>67659687.739999995</v>
      </c>
      <c r="K25" s="33">
        <v>103154117.5</v>
      </c>
      <c r="L25" s="33">
        <v>131709133.5</v>
      </c>
      <c r="M25" s="33">
        <v>98086731.459999993</v>
      </c>
      <c r="N25" s="9">
        <f t="shared" si="0"/>
        <v>145.60773480662982</v>
      </c>
      <c r="O25" s="9">
        <f t="shared" si="1"/>
        <v>152.460232888447</v>
      </c>
      <c r="P25" s="28">
        <f t="shared" si="2"/>
        <v>100</v>
      </c>
      <c r="Q25" s="28">
        <f t="shared" si="3"/>
        <v>101.57007342631512</v>
      </c>
      <c r="R25" s="28">
        <f t="shared" si="4"/>
        <v>191.21546961325967</v>
      </c>
      <c r="S25" s="28">
        <f t="shared" si="5"/>
        <v>194.66411669844931</v>
      </c>
      <c r="T25" s="28">
        <f t="shared" si="6"/>
        <v>131.32232972870423</v>
      </c>
      <c r="U25" s="28">
        <f t="shared" si="7"/>
        <v>129.68659598596577</v>
      </c>
      <c r="V25" s="28">
        <f t="shared" si="8"/>
        <v>145.60773480662982</v>
      </c>
      <c r="W25" s="28">
        <f t="shared" si="9"/>
        <v>144.97071260057223</v>
      </c>
      <c r="X25" s="9">
        <f t="shared" si="10"/>
        <v>100</v>
      </c>
      <c r="Y25" s="9">
        <f t="shared" si="11"/>
        <v>96.58050263034292</v>
      </c>
    </row>
    <row r="26" spans="1:25" s="10" customFormat="1" ht="60">
      <c r="A26" s="35"/>
      <c r="B26" s="51"/>
      <c r="C26" s="29" t="s">
        <v>28</v>
      </c>
      <c r="D26" s="18">
        <v>295</v>
      </c>
      <c r="E26" s="18">
        <v>295</v>
      </c>
      <c r="F26" s="18">
        <v>295</v>
      </c>
      <c r="G26" s="18">
        <v>295</v>
      </c>
      <c r="H26" s="33">
        <v>24964919.93</v>
      </c>
      <c r="I26" s="18">
        <v>206</v>
      </c>
      <c r="J26" s="33">
        <v>27567437.18</v>
      </c>
      <c r="K26" s="33">
        <v>35198626.600000001</v>
      </c>
      <c r="L26" s="33">
        <v>26213202.859999999</v>
      </c>
      <c r="M26" s="33">
        <v>28091138.899999999</v>
      </c>
      <c r="N26" s="9">
        <f t="shared" si="0"/>
        <v>143.20388349514565</v>
      </c>
      <c r="O26" s="9">
        <f t="shared" si="1"/>
        <v>127.68189647145141</v>
      </c>
      <c r="P26" s="28">
        <f t="shared" si="2"/>
        <v>100</v>
      </c>
      <c r="Q26" s="28">
        <f t="shared" si="3"/>
        <v>140.99234725644882</v>
      </c>
      <c r="R26" s="28">
        <f t="shared" si="4"/>
        <v>143.20388349514565</v>
      </c>
      <c r="S26" s="28">
        <f t="shared" si="5"/>
        <v>95.087558153637559</v>
      </c>
      <c r="T26" s="28">
        <f t="shared" si="6"/>
        <v>100</v>
      </c>
      <c r="U26" s="28">
        <f t="shared" si="7"/>
        <v>105.00014794159205</v>
      </c>
      <c r="V26" s="28">
        <f t="shared" si="8"/>
        <v>143.20388349514565</v>
      </c>
      <c r="W26" s="28">
        <f t="shared" si="9"/>
        <v>101.89971130279727</v>
      </c>
      <c r="X26" s="9">
        <f t="shared" si="10"/>
        <v>100</v>
      </c>
      <c r="Y26" s="9">
        <f t="shared" si="11"/>
        <v>112.52244741327316</v>
      </c>
    </row>
    <row r="27" spans="1:25" s="10" customFormat="1" ht="60">
      <c r="A27" s="35"/>
      <c r="B27" s="51"/>
      <c r="C27" s="29" t="s">
        <v>29</v>
      </c>
      <c r="D27" s="18">
        <v>145</v>
      </c>
      <c r="E27" s="18">
        <v>145</v>
      </c>
      <c r="F27" s="18">
        <v>145</v>
      </c>
      <c r="G27" s="18">
        <v>145</v>
      </c>
      <c r="H27" s="33">
        <v>34956859.490000002</v>
      </c>
      <c r="I27" s="18">
        <v>96</v>
      </c>
      <c r="J27" s="33">
        <v>37524477.990000002</v>
      </c>
      <c r="K27" s="33">
        <v>47911965.140000001</v>
      </c>
      <c r="L27" s="33">
        <v>35681109.829999998</v>
      </c>
      <c r="M27" s="33">
        <v>30013273.84</v>
      </c>
      <c r="N27" s="9">
        <f t="shared" si="0"/>
        <v>151.04166666666669</v>
      </c>
      <c r="O27" s="9">
        <f t="shared" si="1"/>
        <v>127.68189647506405</v>
      </c>
      <c r="P27" s="28">
        <f t="shared" si="2"/>
        <v>100</v>
      </c>
      <c r="Q27" s="28">
        <f t="shared" si="3"/>
        <v>137.06026753835258</v>
      </c>
      <c r="R27" s="28">
        <f t="shared" si="4"/>
        <v>151.04166666666669</v>
      </c>
      <c r="S27" s="28">
        <f t="shared" si="5"/>
        <v>95.087558152064773</v>
      </c>
      <c r="T27" s="28">
        <f t="shared" si="6"/>
        <v>100</v>
      </c>
      <c r="U27" s="28">
        <f t="shared" si="7"/>
        <v>102.07184040719441</v>
      </c>
      <c r="V27" s="28">
        <f t="shared" si="8"/>
        <v>151.04166666666669</v>
      </c>
      <c r="W27" s="28">
        <f t="shared" si="9"/>
        <v>79.983188168529125</v>
      </c>
      <c r="X27" s="9">
        <f t="shared" si="10"/>
        <v>100</v>
      </c>
      <c r="Y27" s="9">
        <f t="shared" si="11"/>
        <v>85.858038387532503</v>
      </c>
    </row>
    <row r="28" spans="1:25" s="10" customFormat="1" ht="75">
      <c r="A28" s="35"/>
      <c r="B28" s="52"/>
      <c r="C28" s="27" t="s">
        <v>30</v>
      </c>
      <c r="D28" s="18">
        <v>109</v>
      </c>
      <c r="E28" s="18">
        <v>125</v>
      </c>
      <c r="F28" s="18">
        <v>109</v>
      </c>
      <c r="G28" s="18">
        <v>109</v>
      </c>
      <c r="H28" s="33">
        <v>5054915.72</v>
      </c>
      <c r="I28" s="18">
        <v>134</v>
      </c>
      <c r="J28" s="33">
        <v>7949437.3300000001</v>
      </c>
      <c r="K28" s="33">
        <v>10149992.34</v>
      </c>
      <c r="L28" s="33">
        <v>7558925.8399999999</v>
      </c>
      <c r="M28" s="33">
        <v>10550887.5</v>
      </c>
      <c r="N28" s="9">
        <f t="shared" si="0"/>
        <v>81.343283582089555</v>
      </c>
      <c r="O28" s="9">
        <f t="shared" si="1"/>
        <v>127.68189644939309</v>
      </c>
      <c r="P28" s="28">
        <f t="shared" si="2"/>
        <v>100</v>
      </c>
      <c r="Q28" s="28">
        <f t="shared" si="3"/>
        <v>200.79449198017491</v>
      </c>
      <c r="R28" s="28">
        <f t="shared" si="4"/>
        <v>93.28358208955224</v>
      </c>
      <c r="S28" s="28">
        <f t="shared" si="5"/>
        <v>95.087558102681456</v>
      </c>
      <c r="T28" s="28">
        <f t="shared" si="6"/>
        <v>114.6788990825688</v>
      </c>
      <c r="U28" s="28">
        <f t="shared" si="7"/>
        <v>149.53613984290129</v>
      </c>
      <c r="V28" s="28">
        <f t="shared" si="8"/>
        <v>81.343283582089555</v>
      </c>
      <c r="W28" s="28">
        <f t="shared" si="9"/>
        <v>132.72495979284611</v>
      </c>
      <c r="X28" s="9">
        <f t="shared" si="10"/>
        <v>100</v>
      </c>
      <c r="Y28" s="9">
        <f t="shared" si="11"/>
        <v>208.72529008258124</v>
      </c>
    </row>
    <row r="29" spans="1:25" s="10" customFormat="1" ht="60">
      <c r="A29" s="35" t="s">
        <v>40</v>
      </c>
      <c r="B29" s="50"/>
      <c r="C29" s="27" t="s">
        <v>32</v>
      </c>
      <c r="D29" s="7">
        <v>10363</v>
      </c>
      <c r="E29" s="7">
        <v>10672</v>
      </c>
      <c r="F29" s="7">
        <v>10672</v>
      </c>
      <c r="G29" s="7">
        <v>10349</v>
      </c>
      <c r="H29" s="17">
        <v>783297037</v>
      </c>
      <c r="I29" s="7">
        <v>10169</v>
      </c>
      <c r="J29" s="17">
        <v>714289580.47000003</v>
      </c>
      <c r="K29" s="17">
        <v>909636782</v>
      </c>
      <c r="L29" s="17">
        <v>953600295</v>
      </c>
      <c r="M29" s="17">
        <v>1001180447</v>
      </c>
      <c r="N29" s="9">
        <f t="shared" si="0"/>
        <v>101.90775887501229</v>
      </c>
      <c r="O29" s="9">
        <f t="shared" si="1"/>
        <v>127.34846018633819</v>
      </c>
      <c r="P29" s="28">
        <f t="shared" si="2"/>
        <v>100.13527877089574</v>
      </c>
      <c r="Q29" s="28">
        <f t="shared" si="3"/>
        <v>116.12922544477848</v>
      </c>
      <c r="R29" s="28">
        <f t="shared" si="4"/>
        <v>104.94640574294425</v>
      </c>
      <c r="S29" s="28">
        <f t="shared" si="5"/>
        <v>133.50331869219406</v>
      </c>
      <c r="T29" s="28">
        <f t="shared" si="6"/>
        <v>103.12107449995169</v>
      </c>
      <c r="U29" s="28">
        <f t="shared" si="7"/>
        <v>121.74184887156672</v>
      </c>
      <c r="V29" s="28">
        <f t="shared" si="8"/>
        <v>104.94640574294425</v>
      </c>
      <c r="W29" s="28">
        <f t="shared" si="9"/>
        <v>140.16450391747654</v>
      </c>
      <c r="X29" s="9">
        <f t="shared" si="10"/>
        <v>103.12107449995169</v>
      </c>
      <c r="Y29" s="9">
        <f t="shared" si="11"/>
        <v>127.81619228823917</v>
      </c>
    </row>
    <row r="30" spans="1:25" s="10" customFormat="1" ht="60">
      <c r="A30" s="35"/>
      <c r="B30" s="51"/>
      <c r="C30" s="27" t="s">
        <v>33</v>
      </c>
      <c r="D30" s="7">
        <v>10723</v>
      </c>
      <c r="E30" s="7">
        <v>11199</v>
      </c>
      <c r="F30" s="7">
        <v>11199</v>
      </c>
      <c r="G30" s="7">
        <v>10771</v>
      </c>
      <c r="H30" s="17">
        <v>815237451</v>
      </c>
      <c r="I30" s="7">
        <v>10635</v>
      </c>
      <c r="J30" s="17">
        <v>747022292.10000002</v>
      </c>
      <c r="K30" s="17">
        <v>941236631</v>
      </c>
      <c r="L30" s="17">
        <v>1000690565</v>
      </c>
      <c r="M30" s="17">
        <v>1050620298</v>
      </c>
      <c r="N30" s="9">
        <f t="shared" si="0"/>
        <v>100.82745651151856</v>
      </c>
      <c r="O30" s="9">
        <f t="shared" si="1"/>
        <v>125.99846630467107</v>
      </c>
      <c r="P30" s="28">
        <f t="shared" si="2"/>
        <v>99.554358926747739</v>
      </c>
      <c r="Q30" s="28">
        <f t="shared" si="3"/>
        <v>115.4555191061751</v>
      </c>
      <c r="R30" s="28">
        <f t="shared" si="4"/>
        <v>105.30324400564174</v>
      </c>
      <c r="S30" s="28">
        <f t="shared" si="5"/>
        <v>133.95725610636032</v>
      </c>
      <c r="T30" s="28">
        <f t="shared" si="6"/>
        <v>103.97363290316591</v>
      </c>
      <c r="U30" s="28">
        <f t="shared" si="7"/>
        <v>122.74835555855739</v>
      </c>
      <c r="V30" s="28">
        <f t="shared" si="8"/>
        <v>105.30324400564174</v>
      </c>
      <c r="W30" s="28">
        <f t="shared" si="9"/>
        <v>140.64109051505505</v>
      </c>
      <c r="X30" s="9">
        <f t="shared" si="10"/>
        <v>103.97363290316591</v>
      </c>
      <c r="Y30" s="9">
        <f t="shared" si="11"/>
        <v>128.87291876879195</v>
      </c>
    </row>
    <row r="31" spans="1:25" s="10" customFormat="1" ht="60">
      <c r="A31" s="35"/>
      <c r="B31" s="51"/>
      <c r="C31" s="27" t="s">
        <v>34</v>
      </c>
      <c r="D31" s="7">
        <v>1966</v>
      </c>
      <c r="E31" s="7">
        <v>2104</v>
      </c>
      <c r="F31" s="7">
        <v>2104</v>
      </c>
      <c r="G31" s="7">
        <v>1869</v>
      </c>
      <c r="H31" s="17">
        <v>141461220</v>
      </c>
      <c r="I31" s="7">
        <v>1953</v>
      </c>
      <c r="J31" s="17">
        <v>135777535.55000001</v>
      </c>
      <c r="K31" s="17">
        <v>172570290</v>
      </c>
      <c r="L31" s="17">
        <v>188003656</v>
      </c>
      <c r="M31" s="17">
        <v>197384151</v>
      </c>
      <c r="N31" s="9">
        <f t="shared" si="0"/>
        <v>100.66564260112646</v>
      </c>
      <c r="O31" s="9">
        <f t="shared" si="1"/>
        <v>127.0978216690721</v>
      </c>
      <c r="P31" s="28">
        <f t="shared" si="2"/>
        <v>105.18994114499733</v>
      </c>
      <c r="Q31" s="28">
        <f t="shared" si="3"/>
        <v>121.99123547782212</v>
      </c>
      <c r="R31" s="28">
        <f t="shared" si="4"/>
        <v>107.73169482846903</v>
      </c>
      <c r="S31" s="28">
        <f t="shared" si="5"/>
        <v>138.46447811741857</v>
      </c>
      <c r="T31" s="28">
        <f t="shared" si="6"/>
        <v>112.57356875334403</v>
      </c>
      <c r="U31" s="28">
        <f t="shared" si="7"/>
        <v>132.90119793961907</v>
      </c>
      <c r="V31" s="28">
        <f t="shared" si="8"/>
        <v>107.73169482846903</v>
      </c>
      <c r="W31" s="28">
        <f t="shared" si="9"/>
        <v>145.37320198105479</v>
      </c>
      <c r="X31" s="9">
        <f t="shared" si="10"/>
        <v>112.57356875334403</v>
      </c>
      <c r="Y31" s="9">
        <f t="shared" si="11"/>
        <v>139.53234038275647</v>
      </c>
    </row>
    <row r="32" spans="1:25" s="10" customFormat="1" ht="75">
      <c r="A32" s="35"/>
      <c r="B32" s="51"/>
      <c r="C32" s="30" t="s">
        <v>35</v>
      </c>
      <c r="D32" s="7">
        <v>8384</v>
      </c>
      <c r="E32" s="7">
        <v>8429</v>
      </c>
      <c r="F32" s="7">
        <v>8427</v>
      </c>
      <c r="G32" s="7">
        <v>7805</v>
      </c>
      <c r="H32" s="17">
        <v>723726382</v>
      </c>
      <c r="I32" s="18">
        <v>8294</v>
      </c>
      <c r="J32" s="17">
        <v>706197988</v>
      </c>
      <c r="K32" s="17">
        <v>849254885</v>
      </c>
      <c r="L32" s="17">
        <v>900930950</v>
      </c>
      <c r="M32" s="17">
        <v>953419260</v>
      </c>
      <c r="N32" s="9">
        <f t="shared" si="0"/>
        <v>101.08512177477695</v>
      </c>
      <c r="O32" s="9">
        <f t="shared" si="1"/>
        <v>120.25733568076946</v>
      </c>
      <c r="P32" s="28">
        <f t="shared" si="2"/>
        <v>107.41832158872518</v>
      </c>
      <c r="Q32" s="28">
        <f t="shared" si="3"/>
        <v>117.34474604243459</v>
      </c>
      <c r="R32" s="28">
        <f t="shared" si="4"/>
        <v>101.62768266216543</v>
      </c>
      <c r="S32" s="28">
        <f t="shared" si="5"/>
        <v>127.57483953635959</v>
      </c>
      <c r="T32" s="28">
        <f t="shared" si="6"/>
        <v>107.99487508007688</v>
      </c>
      <c r="U32" s="28">
        <f t="shared" si="7"/>
        <v>124.48502257307514</v>
      </c>
      <c r="V32" s="28">
        <f t="shared" si="8"/>
        <v>101.60356884494814</v>
      </c>
      <c r="W32" s="28">
        <f t="shared" si="9"/>
        <v>135.00736000397669</v>
      </c>
      <c r="X32" s="9">
        <f t="shared" si="10"/>
        <v>107.96925048046124</v>
      </c>
      <c r="Y32" s="9">
        <f t="shared" si="11"/>
        <v>131.73753005455589</v>
      </c>
    </row>
    <row r="33" spans="1:25" s="10" customFormat="1">
      <c r="A33" s="35"/>
      <c r="B33" s="51"/>
      <c r="C33" s="31" t="s">
        <v>36</v>
      </c>
      <c r="D33" s="7">
        <v>8384</v>
      </c>
      <c r="E33" s="7">
        <v>8429</v>
      </c>
      <c r="F33" s="7">
        <v>8427</v>
      </c>
      <c r="G33" s="7">
        <v>7805</v>
      </c>
      <c r="H33" s="17">
        <v>510994224</v>
      </c>
      <c r="I33" s="7">
        <v>8294</v>
      </c>
      <c r="J33" s="17">
        <v>481529879.77999997</v>
      </c>
      <c r="K33" s="17">
        <v>540190659</v>
      </c>
      <c r="L33" s="17">
        <v>569455801</v>
      </c>
      <c r="M33" s="17">
        <v>579532060</v>
      </c>
      <c r="N33" s="9">
        <f t="shared" si="0"/>
        <v>101.08512177477695</v>
      </c>
      <c r="O33" s="9">
        <f t="shared" si="1"/>
        <v>112.18216806126358</v>
      </c>
      <c r="P33" s="28">
        <f t="shared" si="2"/>
        <v>107.41832158872518</v>
      </c>
      <c r="Q33" s="28">
        <f t="shared" si="3"/>
        <v>105.71365264590544</v>
      </c>
      <c r="R33" s="28">
        <f t="shared" si="4"/>
        <v>101.62768266216543</v>
      </c>
      <c r="S33" s="28">
        <f t="shared" si="5"/>
        <v>118.25970202724936</v>
      </c>
      <c r="T33" s="28">
        <f t="shared" si="6"/>
        <v>107.99487508007688</v>
      </c>
      <c r="U33" s="28">
        <f t="shared" si="7"/>
        <v>111.44075104066147</v>
      </c>
      <c r="V33" s="28">
        <f t="shared" si="8"/>
        <v>101.60356884494814</v>
      </c>
      <c r="W33" s="28">
        <f t="shared" si="9"/>
        <v>120.35225316958005</v>
      </c>
      <c r="X33" s="9">
        <f t="shared" si="10"/>
        <v>107.96925048046124</v>
      </c>
      <c r="Y33" s="9">
        <f t="shared" si="11"/>
        <v>113.41264397540431</v>
      </c>
    </row>
    <row r="34" spans="1:25" s="10" customFormat="1" ht="60">
      <c r="A34" s="35"/>
      <c r="B34" s="51"/>
      <c r="C34" s="27" t="s">
        <v>37</v>
      </c>
      <c r="D34" s="1">
        <v>1118144</v>
      </c>
      <c r="E34" s="1">
        <v>1145776</v>
      </c>
      <c r="F34" s="1">
        <v>1145776</v>
      </c>
      <c r="G34" s="1">
        <v>1145776</v>
      </c>
      <c r="H34" s="1">
        <v>92751407</v>
      </c>
      <c r="I34" s="1">
        <v>1146588</v>
      </c>
      <c r="J34" s="32">
        <v>88954905.599999994</v>
      </c>
      <c r="K34" s="4">
        <v>112633864</v>
      </c>
      <c r="L34" s="4">
        <v>120578936</v>
      </c>
      <c r="M34" s="4">
        <v>120691359</v>
      </c>
      <c r="N34" s="9">
        <f>D34/K34*100</f>
        <v>0.99272453265032268</v>
      </c>
      <c r="O34" s="9">
        <f>M34/L34*100</f>
        <v>100.09323601926626</v>
      </c>
      <c r="P34" s="28">
        <f t="shared" si="2"/>
        <v>97.588359330270492</v>
      </c>
      <c r="Q34" s="28">
        <f>M34/H34*100</f>
        <v>130.12348049879179</v>
      </c>
      <c r="R34" s="28">
        <f>E34/K34*100</f>
        <v>1.0172571190490278</v>
      </c>
      <c r="S34" s="28">
        <f t="shared" si="5"/>
        <v>135.55063117283552</v>
      </c>
      <c r="T34" s="28">
        <f t="shared" si="6"/>
        <v>100</v>
      </c>
      <c r="U34" s="28">
        <f t="shared" si="7"/>
        <v>130.00227155583741</v>
      </c>
      <c r="V34" s="28">
        <f>F34/K34*100</f>
        <v>1.0172571190490278</v>
      </c>
      <c r="W34" s="28">
        <f t="shared" si="9"/>
        <v>135.67701318543135</v>
      </c>
      <c r="X34" s="9">
        <f t="shared" si="10"/>
        <v>100</v>
      </c>
      <c r="Y34" s="9">
        <f t="shared" si="11"/>
        <v>130.12348049879179</v>
      </c>
    </row>
    <row r="35" spans="1:25" s="10" customFormat="1" ht="90">
      <c r="A35" s="35"/>
      <c r="B35" s="51"/>
      <c r="C35" s="27" t="s">
        <v>38</v>
      </c>
      <c r="D35" s="7">
        <v>1300</v>
      </c>
      <c r="E35" s="7">
        <v>1300</v>
      </c>
      <c r="F35" s="7">
        <v>1300</v>
      </c>
      <c r="G35" s="7">
        <v>1300</v>
      </c>
      <c r="H35" s="17">
        <v>35511950</v>
      </c>
      <c r="I35" s="7">
        <v>573252</v>
      </c>
      <c r="J35" s="17">
        <v>31210870.280000001</v>
      </c>
      <c r="K35" s="17">
        <v>22595333</v>
      </c>
      <c r="L35" s="17">
        <v>22093042</v>
      </c>
      <c r="M35" s="17">
        <v>22113609</v>
      </c>
      <c r="N35" s="9">
        <f t="shared" si="0"/>
        <v>0.22677635664594278</v>
      </c>
      <c r="O35" s="9">
        <f t="shared" si="1"/>
        <v>72.39571597104468</v>
      </c>
      <c r="P35" s="28">
        <f t="shared" si="2"/>
        <v>100</v>
      </c>
      <c r="Q35" s="28">
        <f t="shared" si="3"/>
        <v>63.627407112253763</v>
      </c>
      <c r="R35" s="28">
        <f t="shared" si="4"/>
        <v>0.22677635664594278</v>
      </c>
      <c r="S35" s="28">
        <f t="shared" si="5"/>
        <v>70.786369626345447</v>
      </c>
      <c r="T35" s="28">
        <f t="shared" si="6"/>
        <v>100</v>
      </c>
      <c r="U35" s="28">
        <f t="shared" si="7"/>
        <v>62.212979011290571</v>
      </c>
      <c r="V35" s="28">
        <f t="shared" si="8"/>
        <v>0.22677635664594278</v>
      </c>
      <c r="W35" s="28">
        <f t="shared" si="9"/>
        <v>70.852266539233455</v>
      </c>
      <c r="X35" s="9">
        <f t="shared" si="10"/>
        <v>100</v>
      </c>
      <c r="Y35" s="9">
        <f t="shared" si="11"/>
        <v>62.27089472698627</v>
      </c>
    </row>
    <row r="36" spans="1:25" s="10" customFormat="1" ht="30">
      <c r="A36" s="35"/>
      <c r="B36" s="52"/>
      <c r="C36" s="30" t="s">
        <v>39</v>
      </c>
      <c r="D36" s="7">
        <v>3334</v>
      </c>
      <c r="E36" s="7">
        <v>3334</v>
      </c>
      <c r="F36" s="7">
        <v>3333</v>
      </c>
      <c r="G36" s="7">
        <v>4386</v>
      </c>
      <c r="H36" s="19">
        <v>9091397</v>
      </c>
      <c r="I36" s="7">
        <v>2860</v>
      </c>
      <c r="J36" s="19">
        <v>7643623</v>
      </c>
      <c r="K36" s="19">
        <v>7811730</v>
      </c>
      <c r="L36" s="19">
        <v>8245902</v>
      </c>
      <c r="M36" s="19">
        <v>8255774</v>
      </c>
      <c r="N36" s="9">
        <f t="shared" si="0"/>
        <v>116.57342657342657</v>
      </c>
      <c r="O36" s="9">
        <f t="shared" si="1"/>
        <v>102.19931045788104</v>
      </c>
      <c r="P36" s="28">
        <f t="shared" si="2"/>
        <v>76.014591883264941</v>
      </c>
      <c r="Q36" s="28">
        <f t="shared" si="3"/>
        <v>85.924418436462517</v>
      </c>
      <c r="R36" s="28">
        <f t="shared" si="4"/>
        <v>116.57342657342657</v>
      </c>
      <c r="S36" s="28">
        <f t="shared" si="5"/>
        <v>107.87949641158387</v>
      </c>
      <c r="T36" s="28">
        <f t="shared" si="6"/>
        <v>76.014591883264941</v>
      </c>
      <c r="U36" s="28">
        <f t="shared" si="7"/>
        <v>90.700054128094948</v>
      </c>
      <c r="V36" s="28">
        <f t="shared" si="8"/>
        <v>116.53846153846155</v>
      </c>
      <c r="W36" s="28">
        <f t="shared" si="9"/>
        <v>108.00864982482783</v>
      </c>
      <c r="X36" s="9">
        <f t="shared" si="10"/>
        <v>75.991792065663475</v>
      </c>
      <c r="Y36" s="9">
        <f t="shared" si="11"/>
        <v>90.808640300275087</v>
      </c>
    </row>
    <row r="37" spans="1:25" s="10" customFormat="1">
      <c r="A37" s="16"/>
      <c r="B37" s="16"/>
      <c r="C37" s="16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1:25" s="10" customFormat="1">
      <c r="A38" s="16"/>
      <c r="B38" s="16"/>
      <c r="C38" s="16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</row>
    <row r="39" spans="1:25">
      <c r="H39" s="21"/>
      <c r="I39" s="21"/>
      <c r="J39" s="21"/>
      <c r="K39" s="21"/>
      <c r="L39" s="21"/>
      <c r="M39" s="21"/>
    </row>
    <row r="41" spans="1:25">
      <c r="H41" s="21"/>
    </row>
    <row r="44" spans="1:25">
      <c r="H44" s="21"/>
      <c r="I44" s="21"/>
      <c r="J44" s="21"/>
      <c r="K44" s="21"/>
      <c r="L44" s="21"/>
      <c r="M44" s="21"/>
    </row>
  </sheetData>
  <mergeCells count="24">
    <mergeCell ref="A25:A28"/>
    <mergeCell ref="A29:A36"/>
    <mergeCell ref="G9:H9"/>
    <mergeCell ref="I9:J9"/>
    <mergeCell ref="B11:B13"/>
    <mergeCell ref="B15:B16"/>
    <mergeCell ref="B17:B18"/>
    <mergeCell ref="B19:B21"/>
    <mergeCell ref="B22:B24"/>
    <mergeCell ref="C9:C10"/>
    <mergeCell ref="A9:A10"/>
    <mergeCell ref="B25:B28"/>
    <mergeCell ref="B29:B36"/>
    <mergeCell ref="D2:T2"/>
    <mergeCell ref="X9:Y9"/>
    <mergeCell ref="N9:O9"/>
    <mergeCell ref="P9:Q9"/>
    <mergeCell ref="B9:B10"/>
    <mergeCell ref="D9:F9"/>
    <mergeCell ref="K9:M9"/>
    <mergeCell ref="T9:U9"/>
    <mergeCell ref="R9:S9"/>
    <mergeCell ref="V9:W9"/>
    <mergeCell ref="A7:Y7"/>
  </mergeCells>
  <pageMargins left="0.19685039370078741" right="0.19685039370078741" top="0.19685039370078741" bottom="0.39370078740157483" header="0.31496062992125984" footer="0.31496062992125984"/>
  <pageSetup paperSize="9" scale="5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5.7.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Булгахтер</dc:creator>
  <cp:lastModifiedBy>204b</cp:lastModifiedBy>
  <cp:lastPrinted>2023-11-21T05:59:22Z</cp:lastPrinted>
  <dcterms:created xsi:type="dcterms:W3CDTF">2015-06-05T18:19:34Z</dcterms:created>
  <dcterms:modified xsi:type="dcterms:W3CDTF">2023-11-30T04:09:27Z</dcterms:modified>
</cp:coreProperties>
</file>